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Közlekedésépítési munkák" sheetId="5" state="visible" r:id="rId6"/>
    <sheet name="Kiegészítő tevékenységek" sheetId="6" state="visible" r:id="rId7"/>
    <sheet name="Szabadidő, sport és berendezés" sheetId="7" state="visible" r:id="rId8"/>
    <sheet name="kamera" sheetId="8" state="visible" r:id="rId9"/>
    <sheet name="Lámpa" sheetId="9" state="visible" r:id="rId10"/>
    <sheet name="GÉPÉSZET" sheetId="10" state="visible" r:id="rId11"/>
  </sheets>
  <definedNames>
    <definedName function="false" hidden="false" localSheetId="9" name="_xlnm.Print_Area" vbProcedure="false">GÉPÉSZET!$A$1:$I$22</definedName>
    <definedName function="false" hidden="false" localSheetId="3" name="_xlnm.Print_Area" vbProcedure="false">'Írtás, föld- és sziklamunka'!$A$1:$I$28</definedName>
    <definedName function="false" hidden="false" localSheetId="7" name="_xlnm.Print_Area" vbProcedure="false">kamera!$A$1:$J$48</definedName>
    <definedName function="false" hidden="false" localSheetId="7" name="_xlnm.Print_Titles" vbProcedure="false">kamera!$1:$1</definedName>
    <definedName function="false" hidden="false" localSheetId="5" name="_xlnm.Print_Area" vbProcedure="false">'Kiegészítő tevékenységek'!$A$1:$I$78</definedName>
    <definedName function="false" hidden="false" localSheetId="2" name="_xlnm.Print_Area" vbProcedure="false">Költségtérítés!$A$1:$I$10</definedName>
    <definedName function="false" hidden="false" localSheetId="4" name="_xlnm.Print_Area" vbProcedure="false">'Közlekedésépítési munkák'!$A$1:$I$44</definedName>
    <definedName function="false" hidden="false" localSheetId="8" name="_xlnm.Print_Area" vbProcedure="false">Lámpa!$A$1:$J$34</definedName>
    <definedName function="false" hidden="false" localSheetId="8" name="_xlnm.Print_Titles" vbProcedure="false">Lámpa!$1:$1</definedName>
    <definedName function="false" hidden="false" localSheetId="6" name="_xlnm.Print_Area" vbProcedure="false">'Szabadidő, sport és berendezés'!$A$1:$I$38</definedName>
    <definedName function="false" hidden="false" localSheetId="0" name="_xlnm.Print_Area" vbProcedure="false">Záradék!$A$1:$D$36</definedName>
    <definedName function="false" hidden="false" localSheetId="7" name="_Toc157955379" vbProcedure="false">kamera!#ref!</definedName>
    <definedName function="false" hidden="false" localSheetId="7" name="_Toc157955383" vbProcedure="false">kamera!#ref!</definedName>
    <definedName function="false" hidden="false" localSheetId="7" name="_Toc157955384" vbProcedure="false">kamera!#ref!</definedName>
    <definedName function="false" hidden="false" localSheetId="7" name="_Toc157955386" vbProcedure="false">kamera!#ref!</definedName>
    <definedName function="false" hidden="false" localSheetId="7" name="_Toc157955387" vbProcedure="false">kamera!#ref!</definedName>
    <definedName function="false" hidden="false" localSheetId="7" name="_Toc157955388" vbProcedure="false">kamera!#ref!</definedName>
    <definedName function="false" hidden="false" localSheetId="7" name="_Toc157955389" vbProcedure="false">kamera!#ref!</definedName>
    <definedName function="false" hidden="false" localSheetId="7" name="_Toc157955390" vbProcedure="false">kamera!#ref!</definedName>
    <definedName function="false" hidden="false" localSheetId="7" name="_Toc157955391" vbProcedure="false">kamera!#ref!</definedName>
    <definedName function="false" hidden="false" localSheetId="7" name="_Toc157955392" vbProcedure="false">kamera!#ref!</definedName>
    <definedName function="false" hidden="false" localSheetId="7" name="_Toc157955393" vbProcedure="false">kamera!#ref!</definedName>
    <definedName function="false" hidden="false" localSheetId="7" name="_Toc157955394" vbProcedure="false">kamera!#ref!</definedName>
    <definedName function="false" hidden="false" localSheetId="7" name="_Toc157955395" vbProcedure="false">kamera!#ref!</definedName>
    <definedName function="false" hidden="false" localSheetId="7" name="_Toc157955396" vbProcedure="false">kamera!#ref!</definedName>
    <definedName function="false" hidden="false" localSheetId="7" name="_Toc157955397" vbProcedure="false">kamera!#ref!</definedName>
    <definedName function="false" hidden="false" localSheetId="7" name="_Toc157955398" vbProcedure="false">kamera!#ref!</definedName>
    <definedName function="false" hidden="false" localSheetId="7" name="_Toc157955405" vbProcedure="false">kamera!#ref!</definedName>
    <definedName function="false" hidden="false" localSheetId="7" name="_Toc157955406" vbProcedure="false">kamera!$C$35</definedName>
    <definedName function="false" hidden="false" localSheetId="7" name="_Toc157955407" vbProcedure="false">kamera!#ref!</definedName>
    <definedName function="false" hidden="false" localSheetId="7" name="_Toc157955408" vbProcedure="false">kamera!#ref!</definedName>
    <definedName function="false" hidden="false" localSheetId="7" name="_Toc157955409" vbProcedure="false">kamera!#ref!</definedName>
    <definedName function="false" hidden="false" localSheetId="7" name="_Toc157955410" vbProcedure="false">kamera!#ref!</definedName>
    <definedName function="false" hidden="false" localSheetId="7" name="_Toc157955411" vbProcedure="false">kamera!#ref!</definedName>
    <definedName function="false" hidden="false" localSheetId="7" name="_Toc157955416" vbProcedure="false">kamera!$A$38</definedName>
    <definedName function="false" hidden="false" localSheetId="7" name="_Toc157955417" vbProcedure="false">kamera!#ref!</definedName>
    <definedName function="false" hidden="false" localSheetId="7" name="_xlnm.Print_Titles" vbProcedure="false">kamera!$1:$1</definedName>
    <definedName function="false" hidden="false" localSheetId="7" name="_xlnm.Print_Titles_0" vbProcedure="false">kamera!$1:$1</definedName>
    <definedName function="false" hidden="false" localSheetId="8" name="_Toc157955379" vbProcedure="false">lámpa!#REF!</definedName>
    <definedName function="false" hidden="false" localSheetId="8" name="_Toc157955383" vbProcedure="false">lámpa!#REF!</definedName>
    <definedName function="false" hidden="false" localSheetId="8" name="_Toc157955384" vbProcedure="false">lámpa!#REF!</definedName>
    <definedName function="false" hidden="false" localSheetId="8" name="_Toc157955386" vbProcedure="false">lámpa!#REF!</definedName>
    <definedName function="false" hidden="false" localSheetId="8" name="_Toc157955387" vbProcedure="false">lámpa!#REF!</definedName>
    <definedName function="false" hidden="false" localSheetId="8" name="_Toc157955388" vbProcedure="false">lámpa!#REF!</definedName>
    <definedName function="false" hidden="false" localSheetId="8" name="_Toc157955389" vbProcedure="false">lámpa!#REF!</definedName>
    <definedName function="false" hidden="false" localSheetId="8" name="_Toc157955390" vbProcedure="false">lámpa!#REF!</definedName>
    <definedName function="false" hidden="false" localSheetId="8" name="_Toc157955391" vbProcedure="false">lámpa!#REF!</definedName>
    <definedName function="false" hidden="false" localSheetId="8" name="_Toc157955392" vbProcedure="false">lámpa!#REF!</definedName>
    <definedName function="false" hidden="false" localSheetId="8" name="_Toc157955393" vbProcedure="false">lámpa!#REF!</definedName>
    <definedName function="false" hidden="false" localSheetId="8" name="_Toc157955394" vbProcedure="false">lámpa!#REF!</definedName>
    <definedName function="false" hidden="false" localSheetId="8" name="_Toc157955395" vbProcedure="false">lámpa!#REF!</definedName>
    <definedName function="false" hidden="false" localSheetId="8" name="_Toc157955396" vbProcedure="false">lámpa!#REF!</definedName>
    <definedName function="false" hidden="false" localSheetId="8" name="_Toc157955397" vbProcedure="false">lámpa!#REF!</definedName>
    <definedName function="false" hidden="false" localSheetId="8" name="_Toc157955398" vbProcedure="false">lámpa!#REF!</definedName>
    <definedName function="false" hidden="false" localSheetId="8" name="_Toc157955405" vbProcedure="false">lámpa!#REF!</definedName>
    <definedName function="false" hidden="false" localSheetId="8" name="_Toc157955406" vbProcedure="false">lámpa!#REF!</definedName>
    <definedName function="false" hidden="false" localSheetId="8" name="_Toc157955407" vbProcedure="false">lámpa!#REF!</definedName>
    <definedName function="false" hidden="false" localSheetId="8" name="_Toc157955408" vbProcedure="false">lámpa!#REF!</definedName>
    <definedName function="false" hidden="false" localSheetId="8" name="_Toc157955409" vbProcedure="false">lámpa!#REF!</definedName>
    <definedName function="false" hidden="false" localSheetId="8" name="_Toc157955410" vbProcedure="false">lámpa!#REF!</definedName>
    <definedName function="false" hidden="false" localSheetId="8" name="_Toc157955411" vbProcedure="false">lámpa!#REF!</definedName>
    <definedName function="false" hidden="false" localSheetId="8" name="_Toc157955416" vbProcedure="false">lámpa!#REF!</definedName>
    <definedName function="false" hidden="false" localSheetId="8" name="_Toc157955417" vbProcedure="false">lámpa!#REF!</definedName>
    <definedName function="false" hidden="false" localSheetId="8" name="_xlnm.Print_Titles" vbProcedure="false">Lámpa!$1:$1</definedName>
    <definedName function="false" hidden="false" localSheetId="8" name="_xlnm.Print_Titles_0" vbProcedure="false">Lámpa!$1:$1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<sst xmlns="http://schemas.openxmlformats.org/spreadsheetml/2006/main" count="541" uniqueCount="273">
  <si>
    <t xml:space="preserve">Név : Bujtosi Városliget m6</t>
  </si>
  <si>
    <t xml:space="preserve">                                       </t>
  </si>
  <si>
    <t xml:space="preserve">Készítette:                            </t>
  </si>
  <si>
    <t xml:space="preserve">Dr. Márkus Gábor</t>
  </si>
  <si>
    <t xml:space="preserve">MG Építész Kft.             </t>
  </si>
  <si>
    <t xml:space="preserve">A munka leírása:                       </t>
  </si>
  <si>
    <t xml:space="preserve">                                                                              </t>
  </si>
  <si>
    <t xml:space="preserve">Bujtos Városliget</t>
  </si>
  <si>
    <t xml:space="preserve">Készült: 2018. március 6.               </t>
  </si>
  <si>
    <t xml:space="preserve">A kivitelezéshez biztosítandó felvonulási létesítményeket, továbbá a kivitelezés előtt és közben felmerülő organizációs költségeket, az ajánlatadónak a teljes költségbe kell beleépíteni.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</si>
  <si>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</si>
  <si>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</si>
  <si>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</si>
  <si>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</si>
  <si>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</si>
  <si>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</si>
  <si>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</si>
  <si>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</si>
  <si>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</si>
  <si>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</si>
  <si>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</si>
  <si>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</si>
  <si>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</si>
  <si>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Költségtérítés</t>
  </si>
  <si>
    <t xml:space="preserve">Irtás, föld- és sziklamunka</t>
  </si>
  <si>
    <t xml:space="preserve">Közlekedésépítési munkák</t>
  </si>
  <si>
    <t xml:space="preserve">Kiegészítő tevékenységek</t>
  </si>
  <si>
    <t xml:space="preserve">Szabadidő és sportlétesítmények</t>
  </si>
  <si>
    <t xml:space="preserve">Kamera</t>
  </si>
  <si>
    <t xml:space="preserve">Lámpa</t>
  </si>
  <si>
    <t xml:space="preserve">Gépészet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</si>
  <si>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</si>
  <si>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</si>
  <si>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</si>
  <si>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</si>
  <si>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</si>
  <si>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</si>
  <si>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</si>
  <si>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</si>
  <si>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</si>
  <si>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</si>
  <si>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19-010-1.21.2</t>
  </si>
  <si>
    <t xml:space="preserve">Általános teendők befejezés szakaszában, megvalósulási tervdokumentáció elkészítése</t>
  </si>
  <si>
    <t xml:space="preserve">db</t>
  </si>
  <si>
    <t xml:space="preserve">Szakfelügyelet</t>
  </si>
  <si>
    <t xml:space="preserve">költség</t>
  </si>
  <si>
    <t xml:space="preserve">Védelembe helyezés tervezése</t>
  </si>
  <si>
    <t xml:space="preserve">Védelembe helyezés szükség szerint folyóméterenként 40 cm szélességgel számolva</t>
  </si>
  <si>
    <t xml:space="preserve">m2</t>
  </si>
  <si>
    <t xml:space="preserve">Munkanem összesen:</t>
  </si>
  <si>
    <t xml:space="preserve">21-001-009</t>
  </si>
  <si>
    <t xml:space="preserve">Gyepnyesés 4 cm mélységig</t>
  </si>
  <si>
    <t xml:space="preserve">21-001-013.1</t>
  </si>
  <si>
    <t xml:space="preserve">Füvesítés sík felületen KITE pázsit fűmagkeverékkel</t>
  </si>
  <si>
    <t xml:space="preserve">Füvesítés sík felületen KITE pázsit fűmagkeverékkel, gyepfelújító jeleggel</t>
  </si>
  <si>
    <t xml:space="preserve"> 21-002-001</t>
  </si>
  <si>
    <t xml:space="preserve">Előkészítő földmunka
Humuszos termőréteg, illetve gyökérzettel átszőtt talaj termőföld leszedése,terítése gépi erővel, 18%-os terephajlásig,bármilyen talajban, szállítással,
50,0 m-ig</t>
  </si>
  <si>
    <t xml:space="preserve">m3</t>
  </si>
  <si>
    <t xml:space="preserve">21-003-006</t>
  </si>
  <si>
    <t xml:space="preserve">Munkaárok földkiemelése közművesített területen,gépi erővel, kiegészítő kézi munkával,bármely konzisztenciájú, I-IV. oszt. talajban
</t>
  </si>
  <si>
    <t xml:space="preserve">21-004-005</t>
  </si>
  <si>
    <t xml:space="preserve">Tükörkészítés tömörítés nélkül, sík felületen gép erővel</t>
  </si>
  <si>
    <t xml:space="preserve">21-008-002</t>
  </si>
  <si>
    <t xml:space="preserve">Tömörítés bármely tömörítési osztályban gépi erővel nagy felületen, 95%</t>
  </si>
  <si>
    <t xml:space="preserve">21-011-011</t>
  </si>
  <si>
    <r>
      <rPr>
        <sz val="10"/>
        <rFont val="Century Gothic"/>
        <family val="2"/>
        <charset val="238"/>
      </rPr>
      <t xml:space="preserve">Építési törmelék salak konténeres elszállítása, lerakása, megrendelő által kijelölt telephelyre 10,0 m</t>
    </r>
    <r>
      <rPr>
        <vertAlign val="superscript"/>
        <sz val="10"/>
        <rFont val="Century Gothic"/>
        <family val="2"/>
        <charset val="238"/>
      </rPr>
      <t xml:space="preserve">3</t>
    </r>
    <r>
      <rPr>
        <sz val="10"/>
        <rFont val="Century Gothic"/>
        <family val="2"/>
        <charset val="238"/>
      </rPr>
      <t xml:space="preserve">-es konténerbe</t>
    </r>
  </si>
  <si>
    <t xml:space="preserve">Munkahelyi depóniából építési törmelék salak konténerbe rakása,  kézi erővel, önálló munka esetén elszámolva, konténer szállítás nélkül</t>
  </si>
  <si>
    <t xml:space="preserve">GÉPÉSZET - VÍZ 2720/3 és 2525/45 telekre</t>
  </si>
  <si>
    <t xml:space="preserve">21-003-5.1.1.3</t>
  </si>
  <si>
    <t xml:space="preserve">Munkaárok földkiemelése közművesített területen, kézi erővel, bármely konzisztenciájú talajban, dúcolás nélkül, 2,0 m² szelvényig, I-II. talajosztály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</si>
  <si>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</si>
  <si>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</si>
  <si>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</si>
  <si>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</si>
  <si>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Fejtett föld tolása és elteregetés 20 m-ig</t>
  </si>
  <si>
    <t xml:space="preserve">21-008-1.1.3</t>
  </si>
  <si>
    <t xml:space="preserve">Döngölés kézi erővel száraz, földnedves IV. fejtési talajosztályban</t>
  </si>
  <si>
    <t xml:space="preserve">61-001-001</t>
  </si>
  <si>
    <t xml:space="preserve">Salak útpálya bontása, szegéllyel</t>
  </si>
  <si>
    <t xml:space="preserve">Parkosított zöldterület és berendezéseinek bontása és áthelyezése</t>
  </si>
  <si>
    <t xml:space="preserve">62-002-021.3</t>
  </si>
  <si>
    <t xml:space="preserve">Burkolatszegélyek, tér és járdaburkolatok szegélyköveinek kialakítása, 100 cm-es elemekből, Semmelrock kerti szegély, 100x25x5 szürke beton megtámasztással, alapárok kiemeléssel</t>
  </si>
  <si>
    <t xml:space="preserve">m</t>
  </si>
  <si>
    <t xml:space="preserve">62-002-001.4</t>
  </si>
  <si>
    <t xml:space="preserve">Burkolatszegélyek, kiemelt szegélyek készítése, alapárok kiemelésével, beton alapgerendával és megtámasztással</t>
  </si>
  <si>
    <t xml:space="preserve">62-002-002.3</t>
  </si>
  <si>
    <t xml:space="preserve">Süllyesztett szegély készítése, alapárok kiemeléssel, beton alapgerendával és megtámasztással</t>
  </si>
  <si>
    <t xml:space="preserve">62-003-006</t>
  </si>
  <si>
    <t xml:space="preserve">Térburkolathoz útépítési zúzottkő M56 mechanikailag stabilizált alapréteg 20 cm vastagságban
</t>
  </si>
  <si>
    <t xml:space="preserve">Térburkolathoz homokos kavics ágyazat 10 cm</t>
  </si>
  <si>
    <t xml:space="preserve">Gumiburkolat alá M56 mechanikai stabilizáció készítése 20 cm vastagságban</t>
  </si>
  <si>
    <t xml:space="preserve">Kavics fix rétegrend alá m56 mechanikai stabilizció készítése 10 cm-ben</t>
  </si>
  <si>
    <t xml:space="preserve">Futópálya alá M56 mechanikai stabilizáció 27 cm</t>
  </si>
  <si>
    <t xml:space="preserve">62-003-051.2</t>
  </si>
  <si>
    <t xml:space="preserve">Térburkolat készítése rendszerkövekből, 6 cm vastagsággal, Semmelrock Citytop Grande Kombi zúzalékágyra fektetve</t>
  </si>
  <si>
    <t xml:space="preserve">Térburkolat készítése rendszerkövekből, 6 cm vastagsággal, Semmelrock Citytop egyedi minta szerint zúzalékágyra fektetve</t>
  </si>
  <si>
    <t xml:space="preserve">Térburkolat készítése rendszerkövekből, 6 cm vastagsággal, Semmelrock Citytop 3. minta szerint zúzalékágyra fektetve</t>
  </si>
  <si>
    <t xml:space="preserve">92-001-001.4</t>
  </si>
  <si>
    <t xml:space="preserve">Esésvédő öntött anyagában színezett gumiburkolat +5 cm 2/4 alátétlemez</t>
  </si>
  <si>
    <t xml:space="preserve">92-021</t>
  </si>
  <si>
    <t xml:space="preserve">Polytan-M réteg futókörre</t>
  </si>
  <si>
    <t xml:space="preserve">63-103-001</t>
  </si>
  <si>
    <t xml:space="preserve">Vízáteresztő aszfaltréteg VRA-8</t>
  </si>
  <si>
    <t xml:space="preserve">Kavics-fix panel</t>
  </si>
  <si>
    <t xml:space="preserve">Kavics feltöltés + túltöltés 12/25 mm</t>
  </si>
  <si>
    <t xml:space="preserve">Szintbeállító gyűrű és tartozékainak elhelyezése aknafedlap alá</t>
  </si>
  <si>
    <t xml:space="preserve">Kiegyenlítő aszfaltréteg max. 4 cm magasságig a László utca alatt</t>
  </si>
  <si>
    <t xml:space="preserve">Fák körül vízáteresztő stabilizált burkolat</t>
  </si>
  <si>
    <t xml:space="preserve">Megmaradó fák kalodázása</t>
  </si>
  <si>
    <t xml:space="preserve">Megmaradó fák kezelése</t>
  </si>
  <si>
    <t xml:space="preserve">91-001-002.2</t>
  </si>
  <si>
    <t xml:space="preserve">Gödörásás facsemete ültetéshez, termőfölddel felöltés, szerves trágyázás</t>
  </si>
  <si>
    <t xml:space="preserve">91-003-001.1</t>
  </si>
  <si>
    <t xml:space="preserve">Facsemete ültetés 3 oldali kikarózással</t>
  </si>
  <si>
    <t xml:space="preserve">TILIA TOMENTOSA 'SZELESTE'</t>
  </si>
  <si>
    <t xml:space="preserve">PRUNUS x EMINENS 'UMBRACULIFERA'</t>
  </si>
  <si>
    <t xml:space="preserve">CRATAEGUS MONOGYNA 'STRICTA'</t>
  </si>
  <si>
    <t xml:space="preserve">ALNUS GLUTINOSA</t>
  </si>
  <si>
    <t xml:space="preserve">Sövénycserje telepítése</t>
  </si>
  <si>
    <t xml:space="preserve">LIGUSTRUM OVALIFOLIUM</t>
  </si>
  <si>
    <t xml:space="preserve">VIBURNUM 'PRAGENSE'</t>
  </si>
  <si>
    <t xml:space="preserve">HIBISCUS SYRIACUS ’LADY STANLEY’</t>
  </si>
  <si>
    <t xml:space="preserve">HIBISCUS SYRIACUS ’BLUE BIRD’</t>
  </si>
  <si>
    <t xml:space="preserve">HIBISCUS SYRIACUS ’WOOD BRIDGE'</t>
  </si>
  <si>
    <t xml:space="preserve">HIBISCUS SYRIACUS ’JEANNE D'ARC'</t>
  </si>
  <si>
    <t xml:space="preserve">CORNUS ALBA 'KESSELRINGII'</t>
  </si>
  <si>
    <t xml:space="preserve">CORNUS ALBA 'SIBIRICA'</t>
  </si>
  <si>
    <t xml:space="preserve">CORNUS ALBA 'WESTON BIRT'</t>
  </si>
  <si>
    <t xml:space="preserve">CORNUS STOLONIFERA 'FLAVIRAMEA'</t>
  </si>
  <si>
    <t xml:space="preserve">CORNUS SANGUINEA 'VIRIDISSIMA'</t>
  </si>
  <si>
    <t xml:space="preserve">PYRACANTHA COCCINEA 'KASAN'</t>
  </si>
  <si>
    <t xml:space="preserve">FORSYTHIA x INTERMEDIA</t>
  </si>
  <si>
    <t xml:space="preserve">BUDDLEIA DAVIDII 'ROYAL RED'</t>
  </si>
  <si>
    <t xml:space="preserve">BUDDLEIA DAVIDII 'EMPIRE BLUE'</t>
  </si>
  <si>
    <t xml:space="preserve">BUDDLEIA DAVIDII 'FASCINATION'</t>
  </si>
  <si>
    <t xml:space="preserve">PYRACANTHA COCCINEA 'ORANGE GLOW'</t>
  </si>
  <si>
    <t xml:space="preserve">Alacsony fedőcserjék ültetése </t>
  </si>
  <si>
    <t xml:space="preserve">SPIRAEA CINEREA 'GREFSHEIM'</t>
  </si>
  <si>
    <t xml:space="preserve">SYMPHORICARPOS DOORENBOSII 'WHITE HEDGE'</t>
  </si>
  <si>
    <t xml:space="preserve">SPIRAEA NIPPONICA 'SNOWMOUND'</t>
  </si>
  <si>
    <t xml:space="preserve">VIBURNUM x BURKWOODII</t>
  </si>
  <si>
    <t xml:space="preserve">LAUROCERASUS OFFICINALIS 'OTTO LUYKEN'</t>
  </si>
  <si>
    <t xml:space="preserve">HYPERICUM HOOKERIANUM</t>
  </si>
  <si>
    <t xml:space="preserve">RIBES ALPINUM 'SCHMIDT'</t>
  </si>
  <si>
    <t xml:space="preserve">POTENTILLA FRUTICOSA 'JACKMAN'</t>
  </si>
  <si>
    <t xml:space="preserve">BERBERIS CANDIDULA</t>
  </si>
  <si>
    <t xml:space="preserve">BERBERIS FRIKARTII</t>
  </si>
  <si>
    <t xml:space="preserve">JASMINUM NUDIFLORUM</t>
  </si>
  <si>
    <t xml:space="preserve">JASMINUM HUMILE</t>
  </si>
  <si>
    <t xml:space="preserve">LONICERA x XYLOSTEUM 'CLAVEY'S DWARF'</t>
  </si>
  <si>
    <t xml:space="preserve">JASMINUM FRUTICANS</t>
  </si>
  <si>
    <t xml:space="preserve">DEUTIA SCABRA 'PLENA'</t>
  </si>
  <si>
    <t xml:space="preserve">LONICERA NITIDA 'ELEGANT'</t>
  </si>
  <si>
    <t xml:space="preserve">SYMPHORICARPOS CHENAULTII 'HANCOCK'</t>
  </si>
  <si>
    <t xml:space="preserve">PHOTINIA FRASERI 'LITTLE RED ROBIN'</t>
  </si>
  <si>
    <t xml:space="preserve">KERRIA JAPONICA 'PLENIFLORA'</t>
  </si>
  <si>
    <t xml:space="preserve">Talajtakaró cserje ültetése</t>
  </si>
  <si>
    <t xml:space="preserve">HYPERICUM CALYCINUM</t>
  </si>
  <si>
    <t xml:space="preserve">EUONYMUS FORTUNEI 'EMERALD GOLD'</t>
  </si>
  <si>
    <t xml:space="preserve">EUONYMUS FORTUNEI 'EMERALD GAIETY'</t>
  </si>
  <si>
    <t xml:space="preserve">AMYGDALUS NANA 'KATI'</t>
  </si>
  <si>
    <t xml:space="preserve">COTONEASTER HORISONTALIS</t>
  </si>
  <si>
    <t xml:space="preserve">LONICERA PILEATA</t>
  </si>
  <si>
    <t xml:space="preserve">BERBERIS THUNBERGII 'ATROPURPUREA NANA'</t>
  </si>
  <si>
    <t xml:space="preserve">LAUROCERASUS OFFICINALIS 'ZÖLD SZŐNYEG'</t>
  </si>
  <si>
    <t xml:space="preserve">SPIRAEA x BUMALDA 'FROEBELLII'</t>
  </si>
  <si>
    <t xml:space="preserve">LAVANDULA ANGUSTIFOLIA</t>
  </si>
  <si>
    <t xml:space="preserve">COTONEASTER DAMMERI VAR. RADICANS</t>
  </si>
  <si>
    <t xml:space="preserve">91-005-002.4.5</t>
  </si>
  <si>
    <t xml:space="preserve">Cserjék alatti mulcs terítése</t>
  </si>
  <si>
    <t xml:space="preserve">91-004-002.3.</t>
  </si>
  <si>
    <t xml:space="preserve">Ágyásszegély készítése</t>
  </si>
  <si>
    <t xml:space="preserve">Évelők egynyári növények ültetése</t>
  </si>
  <si>
    <t xml:space="preserve">91-008-006</t>
  </si>
  <si>
    <t xml:space="preserve">Friedl támfal beton alappal, Dörken szigetelő lemezzel</t>
  </si>
  <si>
    <t xml:space="preserve">Öntözőrendszer</t>
  </si>
  <si>
    <t xml:space="preserve">Utcai beton építmények, pad 2, beton alap készítésével együtt</t>
  </si>
  <si>
    <t xml:space="preserve">Utcai fém építmények,  szemétgyüjtő, beton alap készítésével együtt</t>
  </si>
  <si>
    <t xml:space="preserve">Röpladba háló tartó + háló, beton alap készítésével együtt</t>
  </si>
  <si>
    <t xml:space="preserve">készlet</t>
  </si>
  <si>
    <t xml:space="preserve">Piknik pad, beton alapkészítésével együtt</t>
  </si>
  <si>
    <t xml:space="preserve">Stég helyszínrajzon jelölt helyen, szerkezettel, alapozással, elhelyezéssel együtt értelmezve</t>
  </si>
  <si>
    <t xml:space="preserve">Tűzrakóhely és pad, beton alapkészítésével együtt</t>
  </si>
  <si>
    <t xml:space="preserve">Tanösvény típus 1, beton alapkészítésével együtt</t>
  </si>
  <si>
    <t xml:space="preserve">kts</t>
  </si>
  <si>
    <t xml:space="preserve">Tanösvény típus 2, beton alapkészítésével együtt</t>
  </si>
  <si>
    <t xml:space="preserve">Tanösvény típus 3, beton alapkészítésével együtt</t>
  </si>
  <si>
    <t xml:space="preserve">Tanösvény típus 4, beton alapkészítésével együtt</t>
  </si>
  <si>
    <t xml:space="preserve">Trambulin,beton alapkészítésével együtt</t>
  </si>
  <si>
    <t xml:space="preserve">Kapu 1, beton alapkészítésével együtt</t>
  </si>
  <si>
    <t xml:space="preserve">Kerékpártároló Mmcite Bikepark, beton alapkészítésével együtt</t>
  </si>
  <si>
    <t xml:space="preserve">Hídszerkezet statikai állékonyságának viszgálata, szükség szerint eredeti állapotba történő helyreállítása</t>
  </si>
  <si>
    <t xml:space="preserve">Acélfelületek előkészítése régi festék eltávolítása, rozsdamentesítés, szennyeződések eltávolítása, </t>
  </si>
  <si>
    <t xml:space="preserve">Híd tüzihorganyzás, festés</t>
  </si>
  <si>
    <t xml:space="preserve">Híd fa burkolat cseréje</t>
  </si>
  <si>
    <t xml:space="preserve">Mosdó - a 2766/2-es telken elhelyezendő mosdó költségei beleértve a mosdóhoz tartozó gépész és elektromos költségvetési tételeket (külön költségvetésben részletezve az egyes tételek)</t>
  </si>
  <si>
    <t xml:space="preserve">Nyíregyháza, Bujtosi Városliget - TÉRFIGYELŐ KAMERÁK BEÉPÍTÉSE</t>
  </si>
  <si>
    <t xml:space="preserve"> VILLAMOS  MUNKÁK </t>
  </si>
  <si>
    <t xml:space="preserve">Díj
egységre</t>
  </si>
  <si>
    <t xml:space="preserve">Tétel összesen</t>
  </si>
  <si>
    <t xml:space="preserve">A kiírásban szereplő típusok meghatározzák a műszaki színvonalat. Helíyettesítés esetén az ajánlat adónak kell bizonyítani a megfelelőséget.</t>
  </si>
  <si>
    <t xml:space="preserve"> MEGFIGYELŐ KAMERÁK</t>
  </si>
  <si>
    <t xml:space="preserve">Kamerák felszerelése az Áramszolgáltatói közvilágítási oszlopokra, a tápegység csatlakoztatása a közvilágítási hálózatra - kiépítés beüzemelés műszaki leírás szerint</t>
  </si>
  <si>
    <t xml:space="preserve">EGY KÉSZLET KÖLTSÉGVETÉS KIÍRÁSA:</t>
  </si>
  <si>
    <t xml:space="preserve">A.</t>
  </si>
  <si>
    <t xml:space="preserve">KAMERA, TARTOZÉKOKKAL és ELŐRE ÖSSZESZERELT VEZÉRLŐ DOBOZZAL</t>
  </si>
  <si>
    <t xml:space="preserve">1.</t>
  </si>
  <si>
    <t xml:space="preserve">kamera tartó</t>
  </si>
  <si>
    <t xml:space="preserve">2.</t>
  </si>
  <si>
    <t xml:space="preserve">rögzítő elem</t>
  </si>
  <si>
    <t xml:space="preserve">3.</t>
  </si>
  <si>
    <t xml:space="preserve">HIKVISION DS-2CD4A35F-IZ  kamera</t>
  </si>
  <si>
    <t xml:space="preserve">4.</t>
  </si>
  <si>
    <t xml:space="preserve">Stilo Sínre szerelhető moduláris dugalj (tápegység csatlakoztatására)</t>
  </si>
  <si>
    <t xml:space="preserve">5.</t>
  </si>
  <si>
    <t xml:space="preserve">Stilo Kismegszakító 1C 16A 6kA STI561</t>
  </si>
  <si>
    <t xml:space="preserve">6.</t>
  </si>
  <si>
    <t xml:space="preserve">3G Wireless Industrial Router, VPN Support</t>
  </si>
  <si>
    <t xml:space="preserve">7.</t>
  </si>
  <si>
    <t xml:space="preserve">ESD-SP Ubiquiti 1000Mbit ethernet surge protector</t>
  </si>
  <si>
    <t xml:space="preserve">8.</t>
  </si>
  <si>
    <t xml:space="preserve">Mean Well DRC-60A két kimenetes tápegység és akkumulátor töltő</t>
  </si>
  <si>
    <t xml:space="preserve">9.</t>
  </si>
  <si>
    <t xml:space="preserve">12 V 12 Ah zselés akkumulátor, Yuasa</t>
  </si>
  <si>
    <t xml:space="preserve">10.</t>
  </si>
  <si>
    <t xml:space="preserve">műanyag kültéri fali szekrény 400x300x200 mm RAL7035 IP66 IP66 szerelőlappal, külső GSM antennával.</t>
  </si>
  <si>
    <t xml:space="preserve">B.  ÉRINTÉSVÉDELEM </t>
  </si>
  <si>
    <t xml:space="preserve">Berendezések érintésvédelmi bekötéshez vezető M-1kV Cu 6 mm2 z/s préselhető bilincsekkel</t>
  </si>
  <si>
    <t xml:space="preserve">Érintésvédelmi mérési  jegyzőkönyv készíttetése,</t>
  </si>
  <si>
    <t xml:space="preserve">klt.</t>
  </si>
  <si>
    <t xml:space="preserve">C. KÁBELEK, VÉDŐCSÖVEK</t>
  </si>
  <si>
    <t xml:space="preserve">Erősáramú kábelek</t>
  </si>
  <si>
    <t xml:space="preserve">Tipus: NYY-J 0,6/1 kV </t>
  </si>
  <si>
    <t xml:space="preserve">1.1</t>
  </si>
  <si>
    <t xml:space="preserve">3x2,5 mm2     berendezések bekötésére</t>
  </si>
  <si>
    <t xml:space="preserve">Védőcsövek</t>
  </si>
  <si>
    <t xml:space="preserve"> 2.1</t>
  </si>
  <si>
    <t xml:space="preserve">Vastagfalú védőcsövek,  átm. 25/19 mm</t>
  </si>
  <si>
    <t xml:space="preserve">D. EGYÉB MUNKÁK</t>
  </si>
  <si>
    <t xml:space="preserve">Első felülvizsgálat az MSZ-EN 60364-711 szerint, minősítő írat készítésével.</t>
  </si>
  <si>
    <t xml:space="preserve">EGY KÉSZLET KÖLTSÉGE:</t>
  </si>
  <si>
    <t xml:space="preserve">ÖSSZESEN KÉSZÜL:</t>
  </si>
  <si>
    <t xml:space="preserve">MINDÖSSZESEN:</t>
  </si>
  <si>
    <t xml:space="preserve">Nyíregyháza, Bujtosi Városliget - KÖZVILÁGÍTÁSI LÁMPATESTEK CSERÉJE</t>
  </si>
  <si>
    <t xml:space="preserve">KÖZVILÁGÍTÁS KORSZERŰSÍTÉSE </t>
  </si>
  <si>
    <t xml:space="preserve">LÁMPATEST CSERÉVEL</t>
  </si>
  <si>
    <t xml:space="preserve">Az új lámpák felszerelése az Áramszolgáltatói közvilágítási oszlopokra,   - kiépítés beüzemelés műszaki leírás szerint</t>
  </si>
  <si>
    <t xml:space="preserve">EGY LÁMPATEST CSERE KÖLTSÉGVETÉS KIÍRÁSA:</t>
  </si>
  <si>
    <t xml:space="preserve">Közvilágítási lámpatest LED fényforrással. Tipus: …</t>
  </si>
  <si>
    <t xml:space="preserve">Erősáramú kábel   berendezések bekötésére Tipus: NYY-J 0,6/1 kV -  3x1,5 mm2   </t>
  </si>
  <si>
    <t xml:space="preserve">Vastagfalú védőcső,  átm. 25/19 mm</t>
  </si>
  <si>
    <t xml:space="preserve">Szerelési apróanyagok (zsugorcsövek, rögzító elemek stb.)</t>
  </si>
  <si>
    <t xml:space="preserve">2525/45 telekhez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</si>
  <si>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</si>
  <si>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</si>
  <si>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</t>
  </si>
  <si>
    <t xml:space="preserve">54-005-5.1</t>
  </si>
  <si>
    <t xml:space="preserve">Ivóvíz vezeték leágazás kiépítése / vízvezeték gerinctől a vízmérőig/. / NYÍRSÉGVÍZ Zrt kivitelezésében /</t>
  </si>
  <si>
    <t xml:space="preserve">54-005-2.1</t>
  </si>
  <si>
    <t xml:space="preserve">Szennyvíz bekötés kiépítése  / NYÍRSÉGVÍZ Zrt kivitelezésében /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</si>
  <si>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</si>
  <si>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</si>
  <si>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</si>
  <si>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13 vízmérő </t>
  </si>
  <si>
    <t xml:space="preserve">82-001-7.1.2-0115218</t>
  </si>
  <si>
    <t xml:space="preserve">Kétoldalon menetes vagy roppantógyűrűs szerelvény elhelyezése, külső vagy belső menettel, illetve hollandival csatlakoztatva DN 6-12 gömbcsap, víz- és gázfőcsap, OVENTROP Optibal golyoscsap, hőmérővel szerelt műanyag fogantyúval, PN16, DN10, 3/8" bm.,kvs=8,8, (-10...+100)°C, nikkelezett sr. szelepházzal, 1078003</t>
  </si>
  <si>
    <t xml:space="preserve">82-001-7.1.2-0115561</t>
  </si>
  <si>
    <t xml:space="preserve">Kétoldalon menetes vagy roppantógyűrűs szerelvény elhelyezése, külső vagy belső menettel, illetve hollandival csatlakoztatva DN 6-12 gömbcsap, víz fagycsap </t>
  </si>
  <si>
    <t xml:space="preserve">82-001-10.1</t>
  </si>
  <si>
    <t xml:space="preserve">PE/ hga gyorskötő idom DN25/3/4" </t>
  </si>
  <si>
    <t xml:space="preserve">2720/3 telekhez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</si>
  <si>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</si>
  <si>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 xml:space="preserve">Munkanem összesen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</si>
</sst>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,_F_t_-;\-* #,##0.00,_F_t_-;_-* \-??\ _F_t_-;_-@_-"/>
    <numFmt numFmtId="166" formatCode="_-* #,##0,_F_t_-;\-* #,##0,_F_t_-;_-* \-??\ _F_t_-;_-@_-"/>
    <numFmt numFmtId="167" formatCode="0.00%"/>
    <numFmt numFmtId="168" formatCode="#,##0,&quot;Ft&quot;"/>
    <numFmt numFmtId="169" formatCode="#,##0.00,&quot;Ft&quot;"/>
    <numFmt numFmtId="170" formatCode="@"/>
    <numFmt numFmtId="171" formatCode="#,##0"/>
    <numFmt numFmtId="172" formatCode="0.0"/>
    <numFmt numFmtId="173" formatCode="0"/>
    <numFmt numFmtId="174" formatCode="_-* #,##0.0,_F_t_-;\-* #,##0.0,_F_t_-;_-* \-??\ _F_t_-;_-@_-"/>
    <numFmt numFmtId="175" formatCode="DD/MMM"/>
  </numFmts>
  <fonts count="3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1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name val="Century Gothic"/>
      <family val="2"/>
      <charset val="238"/>
    </font>
    <font>
      <sz val="10"/>
      <name val="Times New Roman CE"/>
      <family val="1"/>
      <charset val="238"/>
    </font>
    <font>
      <vertAlign val="superscript"/>
      <sz val="10"/>
      <name val="Century Gothic"/>
      <family val="2"/>
      <charset val="238"/>
    </font>
    <font>
      <b val="true"/>
      <sz val="11"/>
      <color rgb="FF000000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2"/>
      <color rgb="FF000000"/>
      <name val="Century Gothic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sz val="1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2"/>
      <name val="Arial"/>
      <family val="2"/>
      <charset val="238"/>
    </font>
    <font>
      <sz val="11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FF"/>
        <bgColor rgb="FFEBF1DE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 style="hair"/>
      <right style="hair"/>
      <top style="medium"/>
      <bottom style="medium"/>
      <diagonal/>
    </border>
    <border diagonalUp="false" diagonalDown="false">
      <left style="hair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6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1" fontId="7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1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0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2" fontId="12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15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6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1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71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4" fillId="0" borderId="7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3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24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4" fontId="20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4" fontId="20" fillId="0" borderId="0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24" fillId="0" borderId="0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20" fillId="0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5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10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4" fontId="24" fillId="0" borderId="14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8" fillId="0" borderId="1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0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0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0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8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4" fontId="20" fillId="0" borderId="1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24" fillId="0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4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1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showFormulas="false" showGridLines="true" showRowColHeaders="true" showZeros="true" rightToLeft="false" tabSelected="false" showOutlineSymbols="true" defaultGridColor="true" view="pageBreakPreview" topLeftCell="A15" colorId="64" zoomScale="95" zoomScaleNormal="87" zoomScalePageLayoutView="95" workbookViewId="0">
      <selection pane="topLeft" activeCell="D24" activeCellId="1" sqref="A6:C6 D24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27.29"/>
    <col collapsed="false" customWidth="true" hidden="false" outlineLevel="0" max="4" min="4" style="1" width="22.7"/>
    <col collapsed="false" customWidth="true" hidden="false" outlineLevel="0" max="5" min="5" style="1" width="18.71"/>
    <col collapsed="false" customWidth="true" hidden="false" outlineLevel="0" max="1025" min="6" style="1" width="9.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7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C6" s="0"/>
      <c r="D6" s="3"/>
    </row>
    <row r="7" customFormat="false" ht="15.75" hidden="false" customHeight="false" outlineLevel="0" collapsed="false">
      <c r="A7" s="4" t="s">
        <v>3</v>
      </c>
      <c r="B7" s="4"/>
      <c r="C7" s="4"/>
      <c r="D7" s="4"/>
    </row>
    <row r="8" customFormat="false" ht="15.75" hidden="false" customHeight="false" outlineLevel="0" collapsed="false">
      <c r="A8" s="4" t="s">
        <v>4</v>
      </c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5</v>
      </c>
      <c r="B10" s="4"/>
      <c r="C10" s="4"/>
      <c r="D10" s="4"/>
    </row>
    <row r="11" customFormat="false" ht="15" hidden="false" customHeight="false" outlineLevel="0" collapsed="false">
      <c r="A11" s="4" t="s">
        <v>6</v>
      </c>
      <c r="B11" s="4"/>
      <c r="C11" s="4"/>
      <c r="D11" s="4"/>
    </row>
    <row r="12" customFormat="false" ht="15.75" hidden="false" customHeight="false" outlineLevel="0" collapsed="false">
      <c r="A12" s="4" t="s">
        <v>7</v>
      </c>
      <c r="B12" s="4"/>
      <c r="C12" s="4"/>
      <c r="D12" s="4"/>
    </row>
    <row r="13" customFormat="false" ht="15.75" hidden="false" customHeight="false" outlineLevel="0" collapsed="false">
      <c r="A13" s="4" t="s">
        <v>8</v>
      </c>
      <c r="B13" s="4"/>
      <c r="C13" s="4"/>
      <c r="D13" s="4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3" hidden="false" customHeight="true" outlineLevel="0" collapsed="false">
      <c r="A17" s="5"/>
      <c r="B17" s="5"/>
      <c r="C17" s="5"/>
      <c r="D17" s="5"/>
    </row>
    <row r="18" customFormat="false" ht="29.25" hidden="false" customHeight="true" outlineLevel="0" collapsed="false">
      <c r="A18" s="5"/>
      <c r="B18" s="5"/>
      <c r="C18" s="5"/>
      <c r="D18" s="5"/>
    </row>
    <row r="19" customFormat="false" ht="60.75" hidden="false" customHeight="true" outlineLevel="0" collapsed="false">
      <c r="A19" s="6" t="s">
        <v>9</v>
      </c>
      <c r="B19" s="6"/>
      <c r="C19" s="6"/>
      <c r="D19" s="6"/>
    </row>
    <row r="20" customFormat="false" ht="15.75" hidden="false" customHeight="false" outlineLevel="0" collapsed="false">
      <c r="A20" s="7" t="s">
        <v>10</v>
      </c>
      <c r="B20" s="7"/>
      <c r="C20" s="7"/>
      <c r="D20" s="7"/>
    </row>
    <row r="21" customFormat="false" ht="15.75" hidden="false" customHeight="false" outlineLevel="0" collapsed="false">
      <c r="A21" s="8" t="s">
        <v>11</v>
      </c>
      <c r="B21" s="8"/>
      <c r="C21" s="9" t="s">
        <v>12</v>
      </c>
      <c r="D21" s="9" t="s">
        <v>13</v>
      </c>
    </row>
    <row r="22" customFormat="false" ht="15.75" hidden="false" customHeight="false" outlineLevel="0" collapsed="false">
      <c r="A22" s="8" t="s">
        <v>14</v>
      </c>
      <c r="B22" s="8"/>
      <c r="C22" s="8" t="n">
        <f aca="false">Összesítő!B30</f>
        <v>0</v>
      </c>
      <c r="D22" s="8" t="n">
        <f aca="false">Összesítő!C30</f>
        <v>0</v>
      </c>
    </row>
    <row r="23" customFormat="false" ht="15.75" hidden="false" customHeight="false" outlineLevel="0" collapsed="false">
      <c r="A23" s="8" t="s">
        <v>15</v>
      </c>
      <c r="B23" s="8"/>
      <c r="C23" s="8" t="n">
        <f aca="false">ROUND(C22,0)</f>
        <v>0</v>
      </c>
      <c r="D23" s="8" t="n">
        <f aca="false">ROUND(D22,0)</f>
        <v>0</v>
      </c>
    </row>
    <row r="24" customFormat="false" ht="15.75" hidden="false" customHeight="false" outlineLevel="0" collapsed="false">
      <c r="A24" s="4" t="s">
        <v>16</v>
      </c>
      <c r="B24" s="4"/>
      <c r="C24" s="10" t="n">
        <f aca="false">ROUND(C23+D23,0)</f>
        <v>0</v>
      </c>
      <c r="D24" s="11"/>
    </row>
    <row r="25" customFormat="false" ht="15" hidden="false" customHeight="false" outlineLevel="0" collapsed="false">
      <c r="A25" s="4"/>
      <c r="B25" s="4"/>
      <c r="C25" s="12"/>
      <c r="D25" s="7"/>
    </row>
    <row r="26" customFormat="false" ht="15" hidden="false" customHeight="false" outlineLevel="0" collapsed="false">
      <c r="A26" s="4"/>
      <c r="B26" s="4"/>
      <c r="C26" s="13"/>
      <c r="D26" s="7"/>
    </row>
    <row r="27" customFormat="false" ht="15" hidden="false" customHeight="false" outlineLevel="0" collapsed="false">
      <c r="A27" s="8" t="s">
        <v>17</v>
      </c>
      <c r="B27" s="14" t="n">
        <v>0.27</v>
      </c>
      <c r="C27" s="15" t="n">
        <f aca="false">ROUND(C24*B27,0)</f>
        <v>0</v>
      </c>
      <c r="D27" s="8"/>
    </row>
    <row r="28" customFormat="false" ht="15.75" hidden="false" customHeight="false" outlineLevel="0" collapsed="false">
      <c r="A28" s="8" t="s">
        <v>18</v>
      </c>
      <c r="B28" s="8"/>
      <c r="C28" s="16" t="n">
        <f aca="false">C26+C27</f>
        <v>0</v>
      </c>
      <c r="D28" s="17"/>
    </row>
    <row r="29" customFormat="false" ht="15.75" hidden="false" customHeight="false" outlineLevel="0" collapsed="false">
      <c r="A29" s="4"/>
      <c r="B29" s="4"/>
      <c r="C29" s="4"/>
      <c r="D29" s="4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18" t="s">
        <v>19</v>
      </c>
      <c r="C35" s="18"/>
      <c r="D35" s="4"/>
    </row>
    <row r="36" customFormat="false" ht="16.5" hidden="false" customHeight="false" outlineLevel="0" collapsed="false"/>
    <row r="37" customFormat="false" ht="16.5" hidden="false" customHeight="false" outlineLevel="0" collapsed="false"/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55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0:D20"/>
    <mergeCell ref="B35:C35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showFormulas="false" showGridLines="true" showRowColHeaders="true" showZeros="true" rightToLeft="false" tabSelected="true" showOutlineSymbols="true" defaultGridColor="true" view="pageBreakPreview" topLeftCell="A5" colorId="64" zoomScale="95" zoomScaleNormal="100" zoomScalePageLayoutView="95" workbookViewId="0">
      <selection pane="topLeft" activeCell="A6" activeCellId="0" sqref="A6:C6"/>
    </sheetView>
  </sheetViews>
  <sheetFormatPr defaultRowHeight="12.75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0.29"/>
    <col collapsed="false" customWidth="true" hidden="false" outlineLevel="0" max="3" min="3" style="0" width="39.7"/>
    <col collapsed="false" customWidth="true" hidden="false" outlineLevel="0" max="4" min="4" style="0" width="9.14"/>
    <col collapsed="false" customWidth="true" hidden="false" outlineLevel="0" max="5" min="5" style="0" width="9.58"/>
    <col collapsed="false" customWidth="true" hidden="false" outlineLevel="0" max="6" min="6" style="0" width="11.42"/>
    <col collapsed="false" customWidth="true" hidden="false" outlineLevel="0" max="7" min="7" style="0" width="11.86"/>
    <col collapsed="false" customWidth="true" hidden="false" outlineLevel="0" max="8" min="8" style="0" width="10.58"/>
    <col collapsed="false" customWidth="true" hidden="false" outlineLevel="0" max="9" min="9" style="0" width="17.58"/>
    <col collapsed="false" customWidth="true" hidden="false" outlineLevel="0" max="1025" min="10" style="0" width="9.14"/>
  </cols>
  <sheetData>
    <row r="1" customFormat="false" ht="33" hidden="false" customHeight="false" outlineLevel="0" collapsed="false">
      <c r="A1" s="170" t="s">
        <v>32</v>
      </c>
      <c r="B1" s="171" t="s">
        <v>33</v>
      </c>
      <c r="C1" s="171" t="s">
        <v>34</v>
      </c>
      <c r="D1" s="172" t="s">
        <v>35</v>
      </c>
      <c r="E1" s="171" t="s">
        <v>36</v>
      </c>
      <c r="F1" s="172" t="s">
        <v>37</v>
      </c>
      <c r="G1" s="172" t="s">
        <v>38</v>
      </c>
      <c r="H1" s="173" t="s">
        <v>39</v>
      </c>
      <c r="I1" s="173" t="s">
        <v>40</v>
      </c>
    </row>
    <row r="2" customFormat="false" ht="16.5" hidden="false" customHeight="false" outlineLevel="0" collapsed="false">
      <c r="A2" s="6"/>
      <c r="B2" s="174"/>
      <c r="C2" s="174" t="s">
        <v>252</v>
      </c>
      <c r="D2" s="175"/>
      <c r="E2" s="174"/>
      <c r="F2" s="175"/>
      <c r="G2" s="175"/>
      <c r="H2" s="39"/>
      <c r="I2" s="39"/>
    </row>
    <row r="3" customFormat="false" ht="105" hidden="false" customHeight="true" outlineLevel="0" collapsed="false">
      <c r="A3" s="66" t="n">
        <v>1</v>
      </c>
      <c r="B3" s="66" t="s">
        <v>253</v>
      </c>
      <c r="C3" s="66" t="s">
        <v>254</v>
      </c>
      <c r="D3" s="66" t="n">
        <v>1</v>
      </c>
      <c r="E3" s="66" t="s">
        <v>43</v>
      </c>
      <c r="F3" s="66"/>
      <c r="G3" s="66"/>
      <c r="H3" s="176" t="n">
        <f aca="false">ROUND(D3*F3,0)</f>
        <v>0</v>
      </c>
      <c r="I3" s="176" t="n">
        <f aca="false">ROUND(D3*G3,0)</f>
        <v>0</v>
      </c>
    </row>
    <row r="4" customFormat="false" ht="105.75" hidden="false" customHeight="true" outlineLevel="0" collapsed="false">
      <c r="A4" s="66" t="n">
        <v>2</v>
      </c>
      <c r="B4" s="66" t="s">
        <v>253</v>
      </c>
      <c r="C4" s="66" t="s">
        <v>255</v>
      </c>
      <c r="D4" s="66" t="n">
        <v>1</v>
      </c>
      <c r="E4" s="66" t="s">
        <v>43</v>
      </c>
      <c r="F4" s="66"/>
      <c r="G4" s="66"/>
      <c r="H4" s="176" t="n">
        <f aca="false">ROUND(D4*F4,0)</f>
        <v>0</v>
      </c>
      <c r="I4" s="176" t="n">
        <f aca="false">ROUND(D4*G4,0)</f>
        <v>0</v>
      </c>
    </row>
    <row r="5" customFormat="false" ht="40.5" hidden="false" customHeight="false" outlineLevel="0" collapsed="false">
      <c r="A5" s="66" t="n">
        <v>1</v>
      </c>
      <c r="B5" s="66" t="s">
        <v>256</v>
      </c>
      <c r="C5" s="66" t="s">
        <v>257</v>
      </c>
      <c r="D5" s="66" t="n">
        <v>1</v>
      </c>
      <c r="E5" s="66" t="s">
        <v>43</v>
      </c>
      <c r="F5" s="177"/>
      <c r="G5" s="177"/>
      <c r="H5" s="176" t="n">
        <f aca="false">ROUND(D5*F5,0)</f>
        <v>0</v>
      </c>
      <c r="I5" s="176" t="n">
        <f aca="false">ROUND(D5*G5,0)</f>
        <v>0</v>
      </c>
    </row>
    <row r="6" customFormat="false" ht="25.25" hidden="false" customHeight="false" outlineLevel="0" collapsed="false">
      <c r="A6" s="178" t="n">
        <v>2</v>
      </c>
      <c r="B6" s="178" t="s">
        <v>258</v>
      </c>
      <c r="C6" s="178" t="s">
        <v>259</v>
      </c>
      <c r="D6" s="178" t="n">
        <v>0</v>
      </c>
      <c r="E6" s="178" t="s">
        <v>43</v>
      </c>
      <c r="F6" s="177"/>
      <c r="G6" s="177"/>
      <c r="H6" s="176"/>
      <c r="I6" s="176"/>
    </row>
    <row r="7" customFormat="false" ht="81" hidden="false" customHeight="false" outlineLevel="0" collapsed="false">
      <c r="A7" s="66" t="n">
        <v>3</v>
      </c>
      <c r="B7" s="66" t="s">
        <v>260</v>
      </c>
      <c r="C7" s="66" t="s">
        <v>261</v>
      </c>
      <c r="D7" s="66" t="n">
        <v>5</v>
      </c>
      <c r="E7" s="66" t="s">
        <v>82</v>
      </c>
      <c r="F7" s="177"/>
      <c r="G7" s="177"/>
      <c r="H7" s="176" t="n">
        <f aca="false">ROUND(D7*F7,0)</f>
        <v>0</v>
      </c>
      <c r="I7" s="176" t="n">
        <f aca="false">ROUND(D7*G7,0)</f>
        <v>0</v>
      </c>
    </row>
    <row r="8" customFormat="false" ht="67.5" hidden="false" customHeight="false" outlineLevel="0" collapsed="false">
      <c r="A8" s="66" t="n">
        <v>1</v>
      </c>
      <c r="B8" s="66" t="s">
        <v>262</v>
      </c>
      <c r="C8" s="66" t="s">
        <v>263</v>
      </c>
      <c r="D8" s="66" t="n">
        <v>2</v>
      </c>
      <c r="E8" s="66" t="s">
        <v>43</v>
      </c>
      <c r="F8" s="177"/>
      <c r="G8" s="177"/>
      <c r="H8" s="176" t="n">
        <f aca="false">ROUND(D8*F8,0)</f>
        <v>0</v>
      </c>
      <c r="I8" s="176" t="n">
        <f aca="false">ROUND(D8*G8,0)</f>
        <v>0</v>
      </c>
    </row>
    <row r="9" customFormat="false" ht="135" hidden="false" customHeight="false" outlineLevel="0" collapsed="false">
      <c r="A9" s="66" t="n">
        <v>2</v>
      </c>
      <c r="B9" s="66" t="s">
        <v>264</v>
      </c>
      <c r="C9" s="66" t="s">
        <v>265</v>
      </c>
      <c r="D9" s="66" t="n">
        <v>2</v>
      </c>
      <c r="E9" s="66" t="s">
        <v>43</v>
      </c>
      <c r="F9" s="177"/>
      <c r="G9" s="177"/>
      <c r="H9" s="176" t="n">
        <f aca="false">ROUND(D9*F9,0)</f>
        <v>0</v>
      </c>
      <c r="I9" s="176" t="n">
        <f aca="false">ROUND(D9*G9,0)</f>
        <v>0</v>
      </c>
    </row>
    <row r="10" customFormat="false" ht="67.5" hidden="false" customHeight="false" outlineLevel="0" collapsed="false">
      <c r="A10" s="66" t="n">
        <v>3</v>
      </c>
      <c r="B10" s="66" t="s">
        <v>266</v>
      </c>
      <c r="C10" s="66" t="s">
        <v>267</v>
      </c>
      <c r="D10" s="66" t="n">
        <v>2</v>
      </c>
      <c r="E10" s="66" t="s">
        <v>43</v>
      </c>
      <c r="F10" s="177"/>
      <c r="G10" s="177"/>
      <c r="H10" s="176" t="n">
        <f aca="false">ROUND(D10*F10,0)</f>
        <v>0</v>
      </c>
      <c r="I10" s="176" t="n">
        <f aca="false">ROUND(D10*G10,0)</f>
        <v>0</v>
      </c>
    </row>
    <row r="11" customFormat="false" ht="27" hidden="false" customHeight="false" outlineLevel="0" collapsed="false">
      <c r="A11" s="66" t="n">
        <v>4</v>
      </c>
      <c r="B11" s="66" t="s">
        <v>268</v>
      </c>
      <c r="C11" s="66" t="s">
        <v>269</v>
      </c>
      <c r="D11" s="66" t="n">
        <v>2</v>
      </c>
      <c r="E11" s="66" t="s">
        <v>43</v>
      </c>
      <c r="F11" s="177"/>
      <c r="G11" s="177"/>
      <c r="H11" s="176" t="n">
        <f aca="false">ROUND(D11*F11,0)</f>
        <v>0</v>
      </c>
      <c r="I11" s="176" t="n">
        <f aca="false">ROUND(D11*G11,0)</f>
        <v>0</v>
      </c>
    </row>
    <row r="12" customFormat="false" ht="13.5" hidden="false" customHeight="false" outlineLevel="0" collapsed="false">
      <c r="A12" s="66"/>
      <c r="B12" s="66"/>
      <c r="C12" s="179" t="s">
        <v>270</v>
      </c>
      <c r="D12" s="66"/>
      <c r="E12" s="66"/>
      <c r="F12" s="66"/>
      <c r="G12" s="66"/>
      <c r="H12" s="176" t="n">
        <f aca="false">ROUND(D12*F12,0)</f>
        <v>0</v>
      </c>
      <c r="I12" s="176" t="n">
        <f aca="false">ROUND(D12*G12,0)</f>
        <v>0</v>
      </c>
    </row>
    <row r="13" customFormat="false" ht="108" hidden="false" customHeight="false" outlineLevel="0" collapsed="false">
      <c r="A13" s="66" t="n">
        <v>1</v>
      </c>
      <c r="B13" s="66" t="s">
        <v>253</v>
      </c>
      <c r="C13" s="66" t="s">
        <v>254</v>
      </c>
      <c r="D13" s="66" t="n">
        <v>1</v>
      </c>
      <c r="E13" s="66" t="s">
        <v>43</v>
      </c>
      <c r="F13" s="66"/>
      <c r="G13" s="66"/>
      <c r="H13" s="176" t="n">
        <f aca="false">ROUND(D13*F13,0)</f>
        <v>0</v>
      </c>
      <c r="I13" s="176" t="n">
        <f aca="false">ROUND(D13*G13,0)</f>
        <v>0</v>
      </c>
    </row>
    <row r="14" customFormat="false" ht="121.5" hidden="false" customHeight="false" outlineLevel="0" collapsed="false">
      <c r="A14" s="66" t="n">
        <v>1</v>
      </c>
      <c r="B14" s="66" t="s">
        <v>253</v>
      </c>
      <c r="C14" s="66" t="s">
        <v>271</v>
      </c>
      <c r="D14" s="66" t="n">
        <v>1</v>
      </c>
      <c r="E14" s="66" t="s">
        <v>43</v>
      </c>
      <c r="F14" s="66"/>
      <c r="G14" s="66"/>
      <c r="H14" s="176" t="n">
        <f aca="false">ROUND(D14*F14,0)</f>
        <v>0</v>
      </c>
      <c r="I14" s="176" t="n">
        <f aca="false">ROUND(D14*G14,0)</f>
        <v>0</v>
      </c>
    </row>
    <row r="15" customFormat="false" ht="40.5" hidden="false" customHeight="false" outlineLevel="0" collapsed="false">
      <c r="A15" s="66" t="n">
        <v>1</v>
      </c>
      <c r="B15" s="66" t="s">
        <v>256</v>
      </c>
      <c r="C15" s="66" t="s">
        <v>257</v>
      </c>
      <c r="D15" s="66" t="n">
        <v>1</v>
      </c>
      <c r="E15" s="66" t="s">
        <v>43</v>
      </c>
      <c r="F15" s="177"/>
      <c r="G15" s="177"/>
      <c r="H15" s="176" t="n">
        <f aca="false">ROUND(D15*F15,0)</f>
        <v>0</v>
      </c>
      <c r="I15" s="176" t="n">
        <f aca="false">ROUND(D15*G15,0)</f>
        <v>0</v>
      </c>
    </row>
    <row r="16" customFormat="false" ht="23.85" hidden="false" customHeight="false" outlineLevel="0" collapsed="false">
      <c r="A16" s="178" t="n">
        <v>2</v>
      </c>
      <c r="B16" s="178" t="s">
        <v>258</v>
      </c>
      <c r="C16" s="178" t="s">
        <v>259</v>
      </c>
      <c r="D16" s="178" t="n">
        <v>0</v>
      </c>
      <c r="E16" s="66" t="s">
        <v>43</v>
      </c>
      <c r="F16" s="177"/>
      <c r="G16" s="177"/>
      <c r="H16" s="176"/>
      <c r="I16" s="176"/>
    </row>
    <row r="17" customFormat="false" ht="81" hidden="false" customHeight="false" outlineLevel="0" collapsed="false">
      <c r="A17" s="66" t="n">
        <v>3</v>
      </c>
      <c r="B17" s="66" t="s">
        <v>260</v>
      </c>
      <c r="C17" s="66" t="s">
        <v>261</v>
      </c>
      <c r="D17" s="66" t="n">
        <v>5</v>
      </c>
      <c r="E17" s="66" t="s">
        <v>82</v>
      </c>
      <c r="F17" s="177"/>
      <c r="G17" s="177"/>
      <c r="H17" s="176" t="n">
        <f aca="false">ROUND(D17*F17,0)</f>
        <v>0</v>
      </c>
      <c r="I17" s="176" t="n">
        <f aca="false">ROUND(D17*G17,0)</f>
        <v>0</v>
      </c>
    </row>
    <row r="18" customFormat="false" ht="67.5" hidden="false" customHeight="false" outlineLevel="0" collapsed="false">
      <c r="A18" s="66" t="n">
        <v>22</v>
      </c>
      <c r="B18" s="66" t="s">
        <v>262</v>
      </c>
      <c r="C18" s="66" t="s">
        <v>263</v>
      </c>
      <c r="D18" s="66" t="n">
        <v>2</v>
      </c>
      <c r="E18" s="66" t="s">
        <v>43</v>
      </c>
      <c r="F18" s="177"/>
      <c r="G18" s="177"/>
      <c r="H18" s="176" t="n">
        <f aca="false">ROUND(D18*F18,0)</f>
        <v>0</v>
      </c>
      <c r="I18" s="176" t="n">
        <f aca="false">ROUND(D18*G18,0)</f>
        <v>0</v>
      </c>
    </row>
    <row r="19" customFormat="false" ht="135" hidden="false" customHeight="false" outlineLevel="0" collapsed="false">
      <c r="A19" s="66" t="n">
        <v>23</v>
      </c>
      <c r="B19" s="66" t="s">
        <v>264</v>
      </c>
      <c r="C19" s="66" t="s">
        <v>265</v>
      </c>
      <c r="D19" s="66" t="n">
        <v>2</v>
      </c>
      <c r="E19" s="66" t="s">
        <v>43</v>
      </c>
      <c r="F19" s="177"/>
      <c r="G19" s="177"/>
      <c r="H19" s="176" t="n">
        <f aca="false">ROUND(D19*F19,0)</f>
        <v>0</v>
      </c>
      <c r="I19" s="176" t="n">
        <f aca="false">ROUND(D19*G19,0)</f>
        <v>0</v>
      </c>
    </row>
    <row r="20" customFormat="false" ht="67.5" hidden="false" customHeight="false" outlineLevel="0" collapsed="false">
      <c r="A20" s="66" t="n">
        <v>24</v>
      </c>
      <c r="B20" s="66" t="s">
        <v>266</v>
      </c>
      <c r="C20" s="66" t="s">
        <v>267</v>
      </c>
      <c r="D20" s="66" t="n">
        <v>2</v>
      </c>
      <c r="E20" s="66" t="s">
        <v>43</v>
      </c>
      <c r="F20" s="177"/>
      <c r="G20" s="177"/>
      <c r="H20" s="176" t="n">
        <f aca="false">ROUND(D20*F20,0)</f>
        <v>0</v>
      </c>
      <c r="I20" s="176" t="n">
        <f aca="false">ROUND(D20*G20,0)</f>
        <v>0</v>
      </c>
    </row>
    <row r="21" customFormat="false" ht="27" hidden="false" customHeight="false" outlineLevel="0" collapsed="false">
      <c r="A21" s="66" t="n">
        <v>25</v>
      </c>
      <c r="B21" s="66" t="s">
        <v>268</v>
      </c>
      <c r="C21" s="66" t="s">
        <v>269</v>
      </c>
      <c r="D21" s="66" t="n">
        <v>2</v>
      </c>
      <c r="E21" s="66" t="s">
        <v>43</v>
      </c>
      <c r="F21" s="177"/>
      <c r="G21" s="177"/>
      <c r="H21" s="176" t="n">
        <f aca="false">ROUND(D21*F21,0)</f>
        <v>0</v>
      </c>
      <c r="I21" s="176" t="n">
        <f aca="false">ROUND(D21*G21,0)</f>
        <v>0</v>
      </c>
    </row>
    <row r="22" s="180" customFormat="true" ht="12.75" hidden="false" customHeight="false" outlineLevel="0" collapsed="false">
      <c r="C22" s="181" t="s">
        <v>272</v>
      </c>
      <c r="H22" s="180" t="n">
        <f aca="false">ROUND(SUM(H3:H21),0)</f>
        <v>0</v>
      </c>
      <c r="I22" s="180" t="n">
        <f aca="false">ROUND(SUM(I3:I21),0)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&amp;LGépészet</oddHeader>
    <oddFooter/>
  </headerFooter>
  <colBreaks count="1" manualBreakCount="1">
    <brk id="9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49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C34" activeCellId="1" sqref="A6:C6 C34"/>
    </sheetView>
  </sheetViews>
  <sheetFormatPr defaultRowHeight="15.75" zeroHeight="false" outlineLevelRow="0" outlineLevelCol="0"/>
  <cols>
    <col collapsed="false" customWidth="true" hidden="false" outlineLevel="0" max="1" min="1" style="19" width="46.86"/>
    <col collapsed="false" customWidth="true" hidden="false" outlineLevel="0" max="3" min="2" style="19" width="20.71"/>
    <col collapsed="false" customWidth="true" hidden="false" outlineLevel="0" max="1025" min="4" style="19" width="9.14"/>
  </cols>
  <sheetData>
    <row r="1" s="22" customFormat="true" ht="15.75" hidden="false" customHeight="false" outlineLevel="0" collapsed="false">
      <c r="A1" s="20" t="s">
        <v>20</v>
      </c>
      <c r="B1" s="21" t="s">
        <v>21</v>
      </c>
      <c r="C1" s="21" t="s">
        <v>22</v>
      </c>
    </row>
    <row r="2" s="25" customFormat="true" ht="16.5" hidden="false" customHeight="false" outlineLevel="0" collapsed="false">
      <c r="A2" s="23" t="s">
        <v>23</v>
      </c>
      <c r="B2" s="24" t="n">
        <f aca="false">Költségtérítés!H10</f>
        <v>0</v>
      </c>
      <c r="C2" s="24" t="n">
        <f aca="false">Költségtérítés!I10</f>
        <v>0</v>
      </c>
    </row>
    <row r="3" customFormat="false" ht="16.5" hidden="false" customHeight="false" outlineLevel="0" collapsed="false">
      <c r="A3" s="23" t="s">
        <v>24</v>
      </c>
      <c r="B3" s="26" t="n">
        <f aca="false">'Írtás, föld- és sziklamunka'!H28</f>
        <v>0</v>
      </c>
      <c r="C3" s="26" t="n">
        <f aca="false">'Írtás, föld- és sziklamunka'!I28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3" t="s">
        <v>25</v>
      </c>
      <c r="B4" s="26" t="n">
        <f aca="false">'Közlekedésépítési munkák'!H44</f>
        <v>0</v>
      </c>
      <c r="C4" s="26" t="n">
        <f aca="false">'Közlekedésépítési munkák'!I44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3" t="s">
        <v>26</v>
      </c>
      <c r="B5" s="26" t="n">
        <f aca="false">'Kiegészítő tevékenységek'!H78</f>
        <v>0</v>
      </c>
      <c r="C5" s="26" t="n">
        <f aca="false">'Kiegészítő tevékenységek'!I78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3" t="s">
        <v>27</v>
      </c>
      <c r="B6" s="26" t="n">
        <f aca="false">'Szabadidő, sport és berendezés'!H38</f>
        <v>0</v>
      </c>
      <c r="C6" s="26" t="n">
        <f aca="false">'Szabadidő, sport és berendezés'!I38</f>
        <v>0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3" t="s">
        <v>28</v>
      </c>
      <c r="B7" s="26" t="n">
        <f aca="false">kamera!H47</f>
        <v>0</v>
      </c>
      <c r="C7" s="26" t="n">
        <f aca="false">kamera!I47</f>
        <v>0</v>
      </c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3" t="s">
        <v>29</v>
      </c>
      <c r="B8" s="26" t="n">
        <f aca="false">Lámpa!H33</f>
        <v>0</v>
      </c>
      <c r="C8" s="26" t="n">
        <f aca="false">Lámpa!I33</f>
        <v>0</v>
      </c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3" t="s">
        <v>30</v>
      </c>
      <c r="B9" s="26" t="n">
        <f aca="false">GÉPÉSZET!H22</f>
        <v>0</v>
      </c>
      <c r="C9" s="26" t="n">
        <f aca="false">GÉPÉSZET!I22</f>
        <v>0</v>
      </c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3"/>
      <c r="B10" s="26"/>
      <c r="C10" s="26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3"/>
      <c r="B11" s="26"/>
      <c r="C11" s="26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3"/>
      <c r="B12" s="26"/>
      <c r="C12" s="26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3"/>
      <c r="B13" s="26"/>
      <c r="C13" s="26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3"/>
      <c r="B14" s="26"/>
      <c r="C14" s="26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3"/>
      <c r="B15" s="26"/>
      <c r="C15" s="26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3"/>
      <c r="B16" s="26"/>
      <c r="C16" s="26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3"/>
      <c r="B17" s="26"/>
      <c r="C17" s="26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3"/>
      <c r="B18" s="26"/>
      <c r="C18" s="26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3"/>
      <c r="B19" s="26"/>
      <c r="C19" s="26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3"/>
      <c r="B20" s="26"/>
      <c r="C20" s="26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3"/>
      <c r="B21" s="23"/>
      <c r="C21" s="23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3"/>
      <c r="B22" s="23"/>
      <c r="C22" s="23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3"/>
      <c r="B23" s="23"/>
      <c r="C23" s="23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3"/>
      <c r="B24" s="23"/>
      <c r="C24" s="23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3"/>
      <c r="B25" s="23"/>
      <c r="C25" s="23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3"/>
      <c r="B26" s="23"/>
      <c r="C26" s="23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3"/>
      <c r="B27" s="23"/>
      <c r="C27" s="23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3"/>
      <c r="B28" s="23"/>
      <c r="C28" s="23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6.5" hidden="false" customHeight="false" outlineLevel="0" collapsed="false">
      <c r="A29" s="23"/>
      <c r="B29" s="23"/>
      <c r="C29" s="23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2" customFormat="true" ht="15.75" hidden="false" customHeight="false" outlineLevel="0" collapsed="false">
      <c r="A30" s="20" t="s">
        <v>31</v>
      </c>
      <c r="B30" s="27" t="n">
        <f aca="false">ROUND(SUM(B2:B26),0)</f>
        <v>0</v>
      </c>
      <c r="C30" s="28" t="n">
        <f aca="false">ROUND(SUM(C2:C27),0)</f>
        <v>0</v>
      </c>
    </row>
    <row r="31" customFormat="false" ht="17.25" hidden="false" customHeight="false" outlineLevel="0" collapsed="false"/>
    <row r="49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I10"/>
  <sheetViews>
    <sheetView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E33" activeCellId="1" sqref="A6:C6 E33"/>
    </sheetView>
  </sheetViews>
  <sheetFormatPr defaultRowHeight="12.7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2.14"/>
    <col collapsed="false" customWidth="true" hidden="false" outlineLevel="0" max="3" min="3" style="0" width="47.43"/>
    <col collapsed="false" customWidth="true" hidden="false" outlineLevel="0" max="4" min="4" style="0" width="10.29"/>
    <col collapsed="false" customWidth="true" hidden="false" outlineLevel="0" max="5" min="5" style="0" width="8.67"/>
    <col collapsed="false" customWidth="true" hidden="false" outlineLevel="0" max="6" min="6" style="0" width="10.71"/>
    <col collapsed="false" customWidth="true" hidden="false" outlineLevel="0" max="7" min="7" style="0" width="12.14"/>
    <col collapsed="false" customWidth="true" hidden="false" outlineLevel="0" max="8" min="8" style="0" width="11.71"/>
    <col collapsed="false" customWidth="true" hidden="false" outlineLevel="0" max="9" min="9" style="0" width="16.57"/>
    <col collapsed="false" customWidth="true" hidden="false" outlineLevel="0" max="1025" min="10" style="0" width="8.67"/>
  </cols>
  <sheetData>
    <row r="1" customFormat="false" ht="42.7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21" t="s">
        <v>39</v>
      </c>
      <c r="I1" s="21" t="s">
        <v>40</v>
      </c>
    </row>
    <row r="2" customFormat="false" ht="16.5" hidden="false" customHeight="false" outlineLevel="0" collapsed="false">
      <c r="A2" s="6"/>
      <c r="B2" s="30"/>
      <c r="C2" s="31"/>
      <c r="D2" s="32"/>
      <c r="E2" s="30"/>
      <c r="F2" s="33"/>
      <c r="G2" s="33"/>
      <c r="H2" s="34"/>
      <c r="I2" s="34"/>
    </row>
    <row r="3" s="37" customFormat="true" ht="49.5" hidden="false" customHeight="false" outlineLevel="0" collapsed="false">
      <c r="A3" s="6" t="n">
        <v>1</v>
      </c>
      <c r="B3" s="23" t="s">
        <v>41</v>
      </c>
      <c r="C3" s="35" t="s">
        <v>42</v>
      </c>
      <c r="D3" s="34" t="n">
        <v>1</v>
      </c>
      <c r="E3" s="23" t="s">
        <v>43</v>
      </c>
      <c r="F3" s="36"/>
      <c r="G3" s="34"/>
      <c r="H3" s="34" t="n">
        <f aca="false">ROUND(D3*F3, 0)</f>
        <v>0</v>
      </c>
      <c r="I3" s="34" t="n">
        <f aca="false">ROUND(D3*G3, 0)</f>
        <v>0</v>
      </c>
    </row>
    <row r="4" customFormat="false" ht="16.5" hidden="false" customHeight="false" outlineLevel="0" collapsed="false">
      <c r="A4" s="6"/>
      <c r="B4" s="30"/>
      <c r="C4" s="31"/>
      <c r="D4" s="32"/>
      <c r="E4" s="30"/>
      <c r="F4" s="33"/>
      <c r="G4" s="33"/>
      <c r="H4" s="34"/>
      <c r="I4" s="34"/>
    </row>
    <row r="5" s="40" customFormat="true" ht="16.5" hidden="false" customHeight="false" outlineLevel="0" collapsed="false">
      <c r="A5" s="6" t="n">
        <v>2</v>
      </c>
      <c r="B5" s="23"/>
      <c r="C5" s="38" t="s">
        <v>44</v>
      </c>
      <c r="D5" s="34" t="n">
        <v>5</v>
      </c>
      <c r="E5" s="23" t="s">
        <v>45</v>
      </c>
      <c r="F5" s="39"/>
      <c r="G5" s="39"/>
      <c r="H5" s="34" t="n">
        <f aca="false">ROUND(D5*F5,0)</f>
        <v>0</v>
      </c>
      <c r="I5" s="34" t="n">
        <f aca="false">ROUND(D5*G5,0)</f>
        <v>0</v>
      </c>
    </row>
    <row r="6" s="40" customFormat="true" ht="16.5" hidden="false" customHeight="false" outlineLevel="0" collapsed="false">
      <c r="A6" s="6"/>
      <c r="B6" s="23"/>
      <c r="C6" s="38"/>
      <c r="D6" s="34"/>
      <c r="E6" s="23"/>
      <c r="F6" s="39"/>
      <c r="G6" s="39"/>
      <c r="H6" s="34"/>
      <c r="I6" s="34"/>
    </row>
    <row r="7" s="40" customFormat="true" ht="16.5" hidden="false" customHeight="false" outlineLevel="0" collapsed="false">
      <c r="A7" s="6" t="n">
        <v>3</v>
      </c>
      <c r="B7" s="23"/>
      <c r="C7" s="38" t="s">
        <v>46</v>
      </c>
      <c r="D7" s="34" t="n">
        <v>1</v>
      </c>
      <c r="E7" s="23" t="s">
        <v>45</v>
      </c>
      <c r="F7" s="39"/>
      <c r="G7" s="39"/>
      <c r="H7" s="34" t="n">
        <f aca="false">ROUND(D7*F7,0)</f>
        <v>0</v>
      </c>
      <c r="I7" s="34" t="n">
        <f aca="false">ROUND(D7*G7,0)</f>
        <v>0</v>
      </c>
    </row>
    <row r="8" s="40" customFormat="true" ht="16.5" hidden="false" customHeight="false" outlineLevel="0" collapsed="false">
      <c r="A8" s="6"/>
      <c r="B8" s="23"/>
      <c r="C8" s="38"/>
      <c r="D8" s="34"/>
      <c r="E8" s="23"/>
      <c r="F8" s="39"/>
      <c r="G8" s="39"/>
      <c r="H8" s="34"/>
      <c r="I8" s="34"/>
    </row>
    <row r="9" customFormat="false" ht="49.5" hidden="false" customHeight="false" outlineLevel="0" collapsed="false">
      <c r="A9" s="41" t="n">
        <v>4</v>
      </c>
      <c r="B9" s="23"/>
      <c r="C9" s="38" t="s">
        <v>47</v>
      </c>
      <c r="D9" s="34" t="n">
        <v>105.6</v>
      </c>
      <c r="E9" s="23" t="s">
        <v>48</v>
      </c>
      <c r="F9" s="39"/>
      <c r="G9" s="39"/>
      <c r="H9" s="34" t="n">
        <f aca="false">ROUND(D9*F9,0)</f>
        <v>0</v>
      </c>
      <c r="I9" s="34" t="n">
        <f aca="false">ROUND(D9*G9,0)</f>
        <v>0</v>
      </c>
    </row>
    <row r="10" customFormat="false" ht="14.25" hidden="false" customHeight="false" outlineLevel="0" collapsed="false">
      <c r="A10" s="29"/>
      <c r="B10" s="20"/>
      <c r="C10" s="20" t="s">
        <v>49</v>
      </c>
      <c r="D10" s="21"/>
      <c r="E10" s="20"/>
      <c r="F10" s="21"/>
      <c r="G10" s="21"/>
      <c r="H10" s="42" t="n">
        <f aca="false">ROUND(SUM(H2:H9),0)</f>
        <v>0</v>
      </c>
      <c r="I10" s="42" t="n">
        <f aca="false">ROUND(SUM(I2:I9),0)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54"/>
  <sheetViews>
    <sheetView showFormulas="false" showGridLines="true" showRowColHeaders="true" showZeros="true" rightToLeft="false" tabSelected="false" showOutlineSymbols="true" defaultGridColor="true" view="pageBreakPreview" topLeftCell="A10" colorId="64" zoomScale="80" zoomScaleNormal="100" zoomScalePageLayoutView="80" workbookViewId="0">
      <selection pane="topLeft" activeCell="C7" activeCellId="1" sqref="A6:C6 C7"/>
    </sheetView>
  </sheetViews>
  <sheetFormatPr defaultRowHeight="12.75" zeroHeight="false" outlineLevelRow="0" outlineLevelCol="0"/>
  <cols>
    <col collapsed="false" customWidth="true" hidden="false" outlineLevel="0" max="1" min="1" style="43" width="4.29"/>
    <col collapsed="false" customWidth="true" hidden="false" outlineLevel="0" max="2" min="2" style="44" width="13.57"/>
    <col collapsed="false" customWidth="true" hidden="false" outlineLevel="0" max="3" min="3" style="44" width="43.58"/>
    <col collapsed="false" customWidth="true" hidden="false" outlineLevel="0" max="4" min="4" style="45" width="10.58"/>
    <col collapsed="false" customWidth="true" hidden="false" outlineLevel="0" max="5" min="5" style="44" width="8.86"/>
    <col collapsed="false" customWidth="true" hidden="false" outlineLevel="0" max="6" min="6" style="45" width="11.42"/>
    <col collapsed="false" customWidth="true" hidden="false" outlineLevel="0" max="7" min="7" style="45" width="10.58"/>
    <col collapsed="false" customWidth="true" hidden="false" outlineLevel="0" max="9" min="8" style="46" width="18"/>
    <col collapsed="false" customWidth="true" hidden="false" outlineLevel="0" max="10" min="10" style="44" width="20.29"/>
    <col collapsed="false" customWidth="true" hidden="false" outlineLevel="0" max="11" min="11" style="44" width="9.14"/>
    <col collapsed="false" customWidth="true" hidden="false" outlineLevel="0" max="12" min="12" style="44" width="13.57"/>
    <col collapsed="false" customWidth="true" hidden="false" outlineLevel="0" max="1025" min="13" style="44" width="9.14"/>
  </cols>
  <sheetData>
    <row r="1" s="51" customFormat="true" ht="25.5" hidden="false" customHeight="false" outlineLevel="0" collapsed="false">
      <c r="A1" s="47" t="s">
        <v>32</v>
      </c>
      <c r="B1" s="48" t="s">
        <v>33</v>
      </c>
      <c r="C1" s="48" t="s">
        <v>34</v>
      </c>
      <c r="D1" s="49" t="s">
        <v>35</v>
      </c>
      <c r="E1" s="48" t="s">
        <v>36</v>
      </c>
      <c r="F1" s="49" t="s">
        <v>37</v>
      </c>
      <c r="G1" s="49" t="s">
        <v>38</v>
      </c>
      <c r="H1" s="50" t="s">
        <v>39</v>
      </c>
      <c r="I1" s="50" t="s">
        <v>40</v>
      </c>
    </row>
    <row r="2" customFormat="false" ht="13.5" hidden="false" customHeight="false" outlineLevel="0" collapsed="false">
      <c r="A2" s="52"/>
      <c r="B2" s="53"/>
      <c r="C2" s="53"/>
      <c r="D2" s="54"/>
      <c r="E2" s="53"/>
      <c r="F2" s="54"/>
      <c r="G2" s="54"/>
      <c r="H2" s="55"/>
      <c r="I2" s="55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8" customFormat="true" ht="13.5" hidden="false" customHeight="false" outlineLevel="0" collapsed="false">
      <c r="A3" s="52" t="n">
        <v>1</v>
      </c>
      <c r="B3" s="53" t="s">
        <v>50</v>
      </c>
      <c r="C3" s="53" t="s">
        <v>51</v>
      </c>
      <c r="D3" s="56" t="n">
        <v>6641.2</v>
      </c>
      <c r="E3" s="53" t="s">
        <v>48</v>
      </c>
      <c r="F3" s="54"/>
      <c r="G3" s="54"/>
      <c r="H3" s="57" t="n">
        <f aca="false">ROUND(D3*F3,0)</f>
        <v>0</v>
      </c>
      <c r="I3" s="57" t="n">
        <f aca="false">ROUND(D3*G3,0)</f>
        <v>0</v>
      </c>
    </row>
    <row r="4" s="59" customFormat="true" ht="13.5" hidden="false" customHeight="false" outlineLevel="0" collapsed="false">
      <c r="A4" s="52"/>
      <c r="B4" s="53"/>
      <c r="C4" s="53"/>
      <c r="D4" s="56"/>
      <c r="E4" s="53"/>
      <c r="F4" s="54"/>
      <c r="G4" s="54"/>
      <c r="H4" s="57"/>
      <c r="I4" s="57"/>
    </row>
    <row r="5" s="58" customFormat="true" ht="27" hidden="false" customHeight="false" outlineLevel="0" collapsed="false">
      <c r="A5" s="52" t="n">
        <v>2</v>
      </c>
      <c r="B5" s="53" t="s">
        <v>52</v>
      </c>
      <c r="C5" s="60" t="s">
        <v>53</v>
      </c>
      <c r="D5" s="56" t="n">
        <v>1590</v>
      </c>
      <c r="E5" s="53" t="s">
        <v>48</v>
      </c>
      <c r="F5" s="54"/>
      <c r="G5" s="54"/>
      <c r="H5" s="57" t="n">
        <f aca="false">ROUND(D5*F5,0)</f>
        <v>0</v>
      </c>
      <c r="I5" s="57" t="n">
        <f aca="false">ROUND(D5*G5,0)</f>
        <v>0</v>
      </c>
    </row>
    <row r="6" s="59" customFormat="true" ht="13.5" hidden="false" customHeight="false" outlineLevel="0" collapsed="false">
      <c r="A6" s="52"/>
      <c r="B6" s="53"/>
      <c r="C6" s="53"/>
      <c r="D6" s="56"/>
      <c r="E6" s="53"/>
      <c r="F6" s="54"/>
      <c r="G6" s="54"/>
      <c r="H6" s="57"/>
      <c r="I6" s="57"/>
    </row>
    <row r="7" s="58" customFormat="true" ht="27" hidden="false" customHeight="false" outlineLevel="0" collapsed="false">
      <c r="A7" s="52" t="n">
        <v>3</v>
      </c>
      <c r="B7" s="53" t="s">
        <v>52</v>
      </c>
      <c r="C7" s="53" t="s">
        <v>54</v>
      </c>
      <c r="D7" s="56" t="n">
        <v>12870</v>
      </c>
      <c r="E7" s="53" t="s">
        <v>48</v>
      </c>
      <c r="F7" s="54"/>
      <c r="G7" s="54"/>
      <c r="H7" s="57" t="n">
        <f aca="false">ROUND(D7*F7,0)</f>
        <v>0</v>
      </c>
      <c r="I7" s="57" t="n">
        <f aca="false">ROUND(D7*G7,0)</f>
        <v>0</v>
      </c>
    </row>
    <row r="8" s="59" customFormat="true" ht="13.5" hidden="false" customHeight="false" outlineLevel="0" collapsed="false">
      <c r="A8" s="52"/>
      <c r="B8" s="53"/>
      <c r="C8" s="53"/>
      <c r="D8" s="56"/>
      <c r="E8" s="53"/>
      <c r="F8" s="54"/>
      <c r="G8" s="54"/>
      <c r="H8" s="57"/>
      <c r="I8" s="57"/>
    </row>
    <row r="9" s="58" customFormat="true" ht="81" hidden="false" customHeight="false" outlineLevel="0" collapsed="false">
      <c r="A9" s="52" t="n">
        <v>4</v>
      </c>
      <c r="B9" s="53" t="s">
        <v>55</v>
      </c>
      <c r="C9" s="60" t="s">
        <v>56</v>
      </c>
      <c r="D9" s="56" t="n">
        <v>4034.2</v>
      </c>
      <c r="E9" s="53" t="s">
        <v>57</v>
      </c>
      <c r="F9" s="54"/>
      <c r="G9" s="54"/>
      <c r="H9" s="57" t="n">
        <f aca="false">ROUND(D9*F9,0)</f>
        <v>0</v>
      </c>
      <c r="I9" s="57" t="n">
        <f aca="false">ROUND(D9*G9,0)</f>
        <v>0</v>
      </c>
    </row>
    <row r="10" s="62" customFormat="true" ht="12.75" hidden="false" customHeight="false" outlineLevel="0" collapsed="false">
      <c r="A10" s="61"/>
      <c r="C10" s="63"/>
      <c r="D10" s="64"/>
      <c r="F10" s="64"/>
      <c r="G10" s="64"/>
      <c r="H10" s="65"/>
      <c r="I10" s="64"/>
    </row>
    <row r="11" s="58" customFormat="true" ht="99" hidden="false" customHeight="false" outlineLevel="0" collapsed="false">
      <c r="A11" s="52" t="n">
        <v>5</v>
      </c>
      <c r="B11" s="53" t="s">
        <v>58</v>
      </c>
      <c r="C11" s="23" t="s">
        <v>59</v>
      </c>
      <c r="D11" s="56" t="n">
        <v>1477.289</v>
      </c>
      <c r="E11" s="53" t="s">
        <v>57</v>
      </c>
      <c r="F11" s="54"/>
      <c r="G11" s="54"/>
      <c r="H11" s="57" t="n">
        <f aca="false">ROUND(D11*F11,0)</f>
        <v>0</v>
      </c>
      <c r="I11" s="57" t="n">
        <f aca="false">ROUND(D11*G11,0)</f>
        <v>0</v>
      </c>
    </row>
    <row r="12" s="59" customFormat="true" ht="13.5" hidden="false" customHeight="false" outlineLevel="0" collapsed="false">
      <c r="A12" s="52"/>
      <c r="B12" s="53"/>
      <c r="C12" s="53"/>
      <c r="D12" s="56"/>
      <c r="E12" s="53"/>
      <c r="F12" s="54"/>
      <c r="G12" s="54"/>
      <c r="H12" s="57"/>
      <c r="I12" s="57"/>
    </row>
    <row r="13" s="58" customFormat="true" ht="27" hidden="false" customHeight="false" outlineLevel="0" collapsed="false">
      <c r="A13" s="52" t="n">
        <v>6</v>
      </c>
      <c r="B13" s="53" t="s">
        <v>60</v>
      </c>
      <c r="C13" s="60" t="s">
        <v>61</v>
      </c>
      <c r="D13" s="56" t="n">
        <v>8796.2</v>
      </c>
      <c r="E13" s="53" t="s">
        <v>48</v>
      </c>
      <c r="F13" s="54"/>
      <c r="G13" s="54"/>
      <c r="H13" s="57" t="n">
        <f aca="false">ROUND(D13*F13,0)</f>
        <v>0</v>
      </c>
      <c r="I13" s="57" t="n">
        <f aca="false">ROUND(D13*G13,0)</f>
        <v>0</v>
      </c>
    </row>
    <row r="14" s="59" customFormat="true" ht="13.5" hidden="false" customHeight="false" outlineLevel="0" collapsed="false">
      <c r="A14" s="52"/>
      <c r="B14" s="53"/>
      <c r="C14" s="53"/>
      <c r="D14" s="56"/>
      <c r="E14" s="53"/>
      <c r="F14" s="54"/>
      <c r="G14" s="54"/>
      <c r="H14" s="57"/>
      <c r="I14" s="57"/>
    </row>
    <row r="15" s="58" customFormat="true" ht="27" hidden="false" customHeight="false" outlineLevel="0" collapsed="false">
      <c r="A15" s="52" t="n">
        <v>7</v>
      </c>
      <c r="B15" s="53" t="s">
        <v>62</v>
      </c>
      <c r="C15" s="60" t="s">
        <v>63</v>
      </c>
      <c r="D15" s="56" t="n">
        <v>2638.86</v>
      </c>
      <c r="E15" s="53" t="s">
        <v>57</v>
      </c>
      <c r="F15" s="54"/>
      <c r="G15" s="54"/>
      <c r="H15" s="57" t="n">
        <f aca="false">ROUND(D15*F15,0)</f>
        <v>0</v>
      </c>
      <c r="I15" s="57" t="n">
        <f aca="false">ROUND(D15*G15,0)</f>
        <v>0</v>
      </c>
    </row>
    <row r="16" s="59" customFormat="true" ht="13.5" hidden="false" customHeight="false" outlineLevel="0" collapsed="false">
      <c r="A16" s="52"/>
      <c r="B16" s="53"/>
      <c r="C16" s="60"/>
      <c r="D16" s="56"/>
      <c r="E16" s="53"/>
      <c r="F16" s="54"/>
      <c r="G16" s="54"/>
      <c r="H16" s="57"/>
      <c r="I16" s="57"/>
    </row>
    <row r="17" s="58" customFormat="true" ht="42.75" hidden="false" customHeight="false" outlineLevel="0" collapsed="false">
      <c r="A17" s="52" t="n">
        <v>8</v>
      </c>
      <c r="B17" s="53" t="s">
        <v>64</v>
      </c>
      <c r="C17" s="60" t="s">
        <v>65</v>
      </c>
      <c r="D17" s="56" t="n">
        <v>47.62</v>
      </c>
      <c r="E17" s="53" t="s">
        <v>43</v>
      </c>
      <c r="F17" s="54"/>
      <c r="G17" s="54"/>
      <c r="H17" s="57" t="n">
        <f aca="false">ROUND(D17*F17,0)</f>
        <v>0</v>
      </c>
      <c r="I17" s="57" t="n">
        <f aca="false">ROUND(D17*G17,0)</f>
        <v>0</v>
      </c>
    </row>
    <row r="18" s="59" customFormat="true" ht="13.5" hidden="false" customHeight="false" outlineLevel="0" collapsed="false">
      <c r="A18" s="52"/>
      <c r="B18" s="53"/>
      <c r="C18" s="53"/>
      <c r="D18" s="56"/>
      <c r="E18" s="53"/>
      <c r="F18" s="54"/>
      <c r="G18" s="54"/>
      <c r="H18" s="57"/>
      <c r="I18" s="57"/>
    </row>
    <row r="19" s="58" customFormat="true" ht="54" hidden="false" customHeight="false" outlineLevel="0" collapsed="false">
      <c r="A19" s="52" t="n">
        <v>9</v>
      </c>
      <c r="B19" s="53" t="s">
        <v>64</v>
      </c>
      <c r="C19" s="60" t="s">
        <v>66</v>
      </c>
      <c r="D19" s="56" t="n">
        <v>476.2</v>
      </c>
      <c r="E19" s="53" t="s">
        <v>57</v>
      </c>
      <c r="F19" s="54"/>
      <c r="G19" s="54"/>
      <c r="H19" s="57" t="n">
        <f aca="false">ROUND(D19*F19,0)</f>
        <v>0</v>
      </c>
      <c r="I19" s="57" t="n">
        <f aca="false">ROUND(D19*G19,0)</f>
        <v>0</v>
      </c>
    </row>
    <row r="20" s="58" customFormat="true" ht="13.5" hidden="false" customHeight="false" outlineLevel="0" collapsed="false">
      <c r="A20" s="52"/>
      <c r="B20" s="53"/>
      <c r="C20" s="60"/>
      <c r="D20" s="56"/>
      <c r="E20" s="53"/>
      <c r="F20" s="54"/>
      <c r="G20" s="54"/>
      <c r="H20" s="57"/>
      <c r="I20" s="57"/>
    </row>
    <row r="21" s="58" customFormat="true" ht="13.5" hidden="false" customHeight="false" outlineLevel="0" collapsed="false">
      <c r="A21" s="52"/>
      <c r="B21" s="53"/>
      <c r="C21" s="60" t="s">
        <v>67</v>
      </c>
      <c r="D21" s="56"/>
      <c r="E21" s="53"/>
      <c r="F21" s="54"/>
      <c r="G21" s="54"/>
      <c r="H21" s="57" t="n">
        <f aca="false">ROUND(D21*F21,0)</f>
        <v>0</v>
      </c>
      <c r="I21" s="57" t="n">
        <f aca="false">ROUND(D21*G21,0)</f>
        <v>0</v>
      </c>
    </row>
    <row r="22" s="58" customFormat="true" ht="54" hidden="false" customHeight="false" outlineLevel="0" collapsed="false">
      <c r="A22" s="52"/>
      <c r="B22" s="53" t="s">
        <v>68</v>
      </c>
      <c r="C22" s="66" t="s">
        <v>69</v>
      </c>
      <c r="D22" s="56" t="n">
        <v>8</v>
      </c>
      <c r="E22" s="53" t="s">
        <v>57</v>
      </c>
      <c r="F22" s="54"/>
      <c r="G22" s="54"/>
      <c r="H22" s="57" t="n">
        <f aca="false">ROUND(D22*F22,0)</f>
        <v>0</v>
      </c>
      <c r="I22" s="57" t="n">
        <f aca="false">ROUND(D22*G22,0)</f>
        <v>0</v>
      </c>
    </row>
    <row r="23" s="58" customFormat="true" ht="81" hidden="false" customHeight="false" outlineLevel="0" collapsed="false">
      <c r="A23" s="52"/>
      <c r="B23" s="53" t="s">
        <v>70</v>
      </c>
      <c r="C23" s="66" t="s">
        <v>71</v>
      </c>
      <c r="D23" s="56" t="n">
        <v>2</v>
      </c>
      <c r="E23" s="53" t="s">
        <v>57</v>
      </c>
      <c r="F23" s="54"/>
      <c r="G23" s="54"/>
      <c r="H23" s="57" t="n">
        <f aca="false">ROUND(D23*F23,0)</f>
        <v>0</v>
      </c>
      <c r="I23" s="57" t="n">
        <f aca="false">ROUND(D23*G23,0)</f>
        <v>0</v>
      </c>
    </row>
    <row r="24" s="58" customFormat="true" ht="54" hidden="false" customHeight="false" outlineLevel="0" collapsed="false">
      <c r="A24" s="52"/>
      <c r="B24" s="53" t="s">
        <v>72</v>
      </c>
      <c r="C24" s="60" t="s">
        <v>73</v>
      </c>
      <c r="D24" s="56" t="n">
        <v>1</v>
      </c>
      <c r="E24" s="53" t="s">
        <v>57</v>
      </c>
      <c r="F24" s="54"/>
      <c r="G24" s="54"/>
      <c r="H24" s="57" t="n">
        <f aca="false">ROUND(D24*F24,0)</f>
        <v>0</v>
      </c>
      <c r="I24" s="57" t="n">
        <f aca="false">ROUND(D24*G24,0)</f>
        <v>0</v>
      </c>
    </row>
    <row r="25" s="58" customFormat="true" ht="13.5" hidden="false" customHeight="false" outlineLevel="0" collapsed="false">
      <c r="A25" s="52"/>
      <c r="B25" s="53"/>
      <c r="C25" s="66" t="s">
        <v>74</v>
      </c>
      <c r="D25" s="56" t="n">
        <v>5</v>
      </c>
      <c r="E25" s="53" t="s">
        <v>57</v>
      </c>
      <c r="F25" s="54"/>
      <c r="G25" s="54"/>
      <c r="H25" s="57" t="n">
        <f aca="false">ROUND(D25*F25,0)</f>
        <v>0</v>
      </c>
      <c r="I25" s="57" t="n">
        <f aca="false">ROUND(D25*G25,0)</f>
        <v>0</v>
      </c>
    </row>
    <row r="26" customFormat="false" ht="27" hidden="false" customHeight="false" outlineLevel="0" collapsed="false">
      <c r="A26" s="52"/>
      <c r="B26" s="53" t="s">
        <v>75</v>
      </c>
      <c r="C26" s="60" t="s">
        <v>76</v>
      </c>
      <c r="D26" s="56" t="n">
        <v>3</v>
      </c>
      <c r="E26" s="53" t="s">
        <v>57</v>
      </c>
      <c r="F26" s="54"/>
      <c r="G26" s="54"/>
      <c r="H26" s="57" t="n">
        <f aca="false">ROUND(D26*F26,0)</f>
        <v>0</v>
      </c>
      <c r="I26" s="57" t="n">
        <f aca="false">ROUND(D26*G26,0)</f>
        <v>0</v>
      </c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58" customFormat="true" ht="13.5" hidden="false" customHeight="false" outlineLevel="0" collapsed="false">
      <c r="A27" s="52"/>
      <c r="B27" s="53"/>
      <c r="C27" s="60"/>
      <c r="D27" s="56"/>
      <c r="E27" s="53"/>
      <c r="F27" s="54"/>
      <c r="G27" s="54"/>
      <c r="H27" s="57"/>
      <c r="I27" s="57"/>
    </row>
    <row r="28" s="68" customFormat="true" ht="14.25" hidden="false" customHeight="false" outlineLevel="0" collapsed="false">
      <c r="A28" s="47"/>
      <c r="B28" s="48"/>
      <c r="C28" s="48" t="s">
        <v>49</v>
      </c>
      <c r="D28" s="49"/>
      <c r="E28" s="48"/>
      <c r="F28" s="49"/>
      <c r="G28" s="49"/>
      <c r="H28" s="67" t="n">
        <f aca="false">ROUND(SUM(H2:H27),0)</f>
        <v>0</v>
      </c>
      <c r="I28" s="67" t="n">
        <f aca="false">ROUND(SUM(I2:I27),0)</f>
        <v>0</v>
      </c>
      <c r="L28" s="69"/>
    </row>
    <row r="54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pageBreakPreview" topLeftCell="A10" colorId="64" zoomScale="82" zoomScaleNormal="100" zoomScalePageLayoutView="82" workbookViewId="0">
      <selection pane="topLeft" activeCell="C41" activeCellId="1" sqref="A6:C6 C41"/>
    </sheetView>
  </sheetViews>
  <sheetFormatPr defaultRowHeight="12.7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14.7"/>
    <col collapsed="false" customWidth="true" hidden="false" outlineLevel="0" max="3" min="3" style="0" width="75"/>
    <col collapsed="false" customWidth="true" hidden="false" outlineLevel="0" max="4" min="4" style="0" width="9.14"/>
    <col collapsed="false" customWidth="true" hidden="false" outlineLevel="0" max="5" min="5" style="0" width="8.67"/>
    <col collapsed="false" customWidth="true" hidden="false" outlineLevel="0" max="6" min="6" style="0" width="10.58"/>
    <col collapsed="false" customWidth="true" hidden="false" outlineLevel="0" max="7" min="7" style="0" width="10.85"/>
    <col collapsed="false" customWidth="true" hidden="false" outlineLevel="0" max="9" min="8" style="0" width="15.29"/>
    <col collapsed="false" customWidth="true" hidden="false" outlineLevel="0" max="11" min="10" style="0" width="8.67"/>
    <col collapsed="false" customWidth="false" hidden="false" outlineLevel="0" max="12" min="12" style="0" width="11.57"/>
    <col collapsed="false" customWidth="true" hidden="false" outlineLevel="0" max="1025" min="13" style="0" width="8.67"/>
  </cols>
  <sheetData>
    <row r="1" customFormat="false" ht="42.7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21" t="s">
        <v>39</v>
      </c>
      <c r="I1" s="21" t="s">
        <v>40</v>
      </c>
    </row>
    <row r="2" customFormat="false" ht="16.5" hidden="false" customHeight="false" outlineLevel="0" collapsed="false">
      <c r="A2" s="6"/>
      <c r="B2" s="30"/>
      <c r="C2" s="31"/>
      <c r="D2" s="32"/>
      <c r="E2" s="30"/>
      <c r="F2" s="33"/>
      <c r="G2" s="33"/>
      <c r="H2" s="33"/>
      <c r="I2" s="33"/>
    </row>
    <row r="3" s="40" customFormat="true" ht="16.5" hidden="false" customHeight="false" outlineLevel="0" collapsed="false">
      <c r="A3" s="6" t="n">
        <v>1</v>
      </c>
      <c r="B3" s="30" t="s">
        <v>77</v>
      </c>
      <c r="C3" s="31" t="s">
        <v>78</v>
      </c>
      <c r="D3" s="32" t="n">
        <v>4762</v>
      </c>
      <c r="E3" s="30" t="s">
        <v>48</v>
      </c>
      <c r="F3" s="70"/>
      <c r="G3" s="39"/>
      <c r="H3" s="33" t="n">
        <f aca="false">ROUND(D3*F3,0)</f>
        <v>0</v>
      </c>
      <c r="I3" s="33" t="n">
        <f aca="false">ROUND(D3*G3,0)</f>
        <v>0</v>
      </c>
    </row>
    <row r="4" customFormat="false" ht="16.5" hidden="false" customHeight="false" outlineLevel="0" collapsed="false">
      <c r="A4" s="6"/>
      <c r="B4" s="30"/>
      <c r="C4" s="30"/>
      <c r="D4" s="32"/>
      <c r="E4" s="30"/>
      <c r="F4" s="33"/>
      <c r="G4" s="33"/>
      <c r="H4" s="33"/>
      <c r="I4" s="33" t="n">
        <f aca="false">ROUND(D4*G4,0)</f>
        <v>0</v>
      </c>
    </row>
    <row r="5" s="40" customFormat="true" ht="16.5" hidden="false" customHeight="false" outlineLevel="0" collapsed="false">
      <c r="A5" s="6" t="n">
        <v>2</v>
      </c>
      <c r="B5" s="71"/>
      <c r="C5" s="71" t="s">
        <v>79</v>
      </c>
      <c r="D5" s="71" t="n">
        <v>32</v>
      </c>
      <c r="E5" s="71" t="s">
        <v>43</v>
      </c>
      <c r="F5" s="71"/>
      <c r="G5" s="72"/>
      <c r="H5" s="33" t="n">
        <f aca="false">ROUND(D5*F5,0)</f>
        <v>0</v>
      </c>
      <c r="I5" s="33" t="n">
        <f aca="false">ROUND(D5*G5,0)</f>
        <v>0</v>
      </c>
    </row>
    <row r="6" customFormat="false" ht="16.5" hidden="false" customHeight="false" outlineLevel="0" collapsed="false">
      <c r="A6" s="6"/>
      <c r="B6" s="71"/>
      <c r="C6" s="71"/>
      <c r="D6" s="71"/>
      <c r="E6" s="71"/>
      <c r="F6" s="71"/>
      <c r="G6" s="71"/>
      <c r="H6" s="33"/>
      <c r="I6" s="33" t="n">
        <f aca="false">ROUND(D6*G6,0)</f>
        <v>0</v>
      </c>
    </row>
    <row r="7" s="40" customFormat="true" ht="49.5" hidden="false" customHeight="false" outlineLevel="0" collapsed="false">
      <c r="A7" s="6" t="n">
        <v>3</v>
      </c>
      <c r="B7" s="30" t="s">
        <v>80</v>
      </c>
      <c r="C7" s="38" t="s">
        <v>81</v>
      </c>
      <c r="D7" s="32" t="n">
        <v>5747</v>
      </c>
      <c r="E7" s="30" t="s">
        <v>82</v>
      </c>
      <c r="F7" s="33"/>
      <c r="G7" s="33"/>
      <c r="H7" s="33" t="n">
        <f aca="false">ROUND(D7*F7,0)</f>
        <v>0</v>
      </c>
      <c r="I7" s="33" t="n">
        <f aca="false">ROUND(D7*G7,0)</f>
        <v>0</v>
      </c>
    </row>
    <row r="8" customFormat="false" ht="16.5" hidden="false" customHeight="false" outlineLevel="0" collapsed="false">
      <c r="A8" s="6"/>
      <c r="B8" s="30"/>
      <c r="C8" s="38"/>
      <c r="D8" s="32"/>
      <c r="E8" s="30"/>
      <c r="F8" s="33"/>
      <c r="G8" s="33"/>
      <c r="H8" s="33"/>
      <c r="I8" s="33" t="n">
        <f aca="false">ROUND(D8*G8,0)</f>
        <v>0</v>
      </c>
    </row>
    <row r="9" s="40" customFormat="true" ht="33" hidden="false" customHeight="false" outlineLevel="0" collapsed="false">
      <c r="A9" s="6" t="n">
        <v>4</v>
      </c>
      <c r="B9" s="30" t="s">
        <v>83</v>
      </c>
      <c r="C9" s="38" t="s">
        <v>84</v>
      </c>
      <c r="D9" s="32" t="n">
        <v>45</v>
      </c>
      <c r="E9" s="30" t="s">
        <v>82</v>
      </c>
      <c r="F9" s="33"/>
      <c r="G9" s="33"/>
      <c r="H9" s="33" t="n">
        <f aca="false">ROUND(D9*F9,0)</f>
        <v>0</v>
      </c>
      <c r="I9" s="33" t="n">
        <f aca="false">ROUND(D9*G9,0)</f>
        <v>0</v>
      </c>
    </row>
    <row r="10" customFormat="false" ht="16.5" hidden="false" customHeight="false" outlineLevel="0" collapsed="false">
      <c r="A10" s="6"/>
      <c r="B10" s="30"/>
      <c r="C10" s="38"/>
      <c r="D10" s="32"/>
      <c r="E10" s="30"/>
      <c r="F10" s="33"/>
      <c r="G10" s="33"/>
      <c r="H10" s="33"/>
      <c r="I10" s="33" t="n">
        <f aca="false">ROUND(D10*G10,0)</f>
        <v>0</v>
      </c>
    </row>
    <row r="11" s="40" customFormat="true" ht="33" hidden="false" customHeight="false" outlineLevel="0" collapsed="false">
      <c r="A11" s="6" t="n">
        <v>5</v>
      </c>
      <c r="B11" s="30" t="s">
        <v>85</v>
      </c>
      <c r="C11" s="38" t="s">
        <v>86</v>
      </c>
      <c r="D11" s="32" t="n">
        <v>862</v>
      </c>
      <c r="E11" s="30" t="s">
        <v>82</v>
      </c>
      <c r="F11" s="33"/>
      <c r="G11" s="33"/>
      <c r="H11" s="33" t="n">
        <f aca="false">ROUND(D11*F11,0)</f>
        <v>0</v>
      </c>
      <c r="I11" s="33" t="n">
        <f aca="false">ROUND(D11*G11,0)</f>
        <v>0</v>
      </c>
    </row>
    <row r="12" customFormat="false" ht="16.5" hidden="false" customHeight="false" outlineLevel="0" collapsed="false">
      <c r="A12" s="6"/>
      <c r="B12" s="30"/>
      <c r="C12" s="38"/>
      <c r="D12" s="32"/>
      <c r="E12" s="30"/>
      <c r="F12" s="33"/>
      <c r="G12" s="33"/>
      <c r="H12" s="33"/>
      <c r="I12" s="33" t="n">
        <f aca="false">ROUND(D12*G12,0)</f>
        <v>0</v>
      </c>
    </row>
    <row r="13" s="40" customFormat="true" ht="49.5" hidden="false" customHeight="false" outlineLevel="0" collapsed="false">
      <c r="A13" s="6" t="n">
        <v>6</v>
      </c>
      <c r="B13" s="30" t="s">
        <v>87</v>
      </c>
      <c r="C13" s="38" t="s">
        <v>88</v>
      </c>
      <c r="D13" s="32" t="n">
        <v>6677.9</v>
      </c>
      <c r="E13" s="30" t="s">
        <v>48</v>
      </c>
      <c r="F13" s="33"/>
      <c r="G13" s="33"/>
      <c r="H13" s="33" t="n">
        <f aca="false">ROUND(D13*F13,0)</f>
        <v>0</v>
      </c>
      <c r="I13" s="33" t="n">
        <f aca="false">ROUND(D13*G13,0)</f>
        <v>0</v>
      </c>
    </row>
    <row r="14" customFormat="false" ht="16.5" hidden="false" customHeight="false" outlineLevel="0" collapsed="false">
      <c r="A14" s="6"/>
      <c r="C14" s="38"/>
      <c r="D14" s="32"/>
      <c r="E14" s="30"/>
      <c r="F14" s="33"/>
      <c r="G14" s="33"/>
      <c r="H14" s="33"/>
      <c r="I14" s="33" t="n">
        <f aca="false">ROUND(D14*G14,0)</f>
        <v>0</v>
      </c>
    </row>
    <row r="15" s="40" customFormat="true" ht="16.5" hidden="false" customHeight="false" outlineLevel="0" collapsed="false">
      <c r="A15" s="6" t="n">
        <v>7</v>
      </c>
      <c r="B15" s="30" t="s">
        <v>87</v>
      </c>
      <c r="C15" s="38" t="s">
        <v>89</v>
      </c>
      <c r="D15" s="32" t="n">
        <v>6677.9</v>
      </c>
      <c r="E15" s="30" t="s">
        <v>48</v>
      </c>
      <c r="F15" s="33"/>
      <c r="G15" s="33"/>
      <c r="H15" s="33" t="n">
        <f aca="false">ROUND(D15*F15,0)</f>
        <v>0</v>
      </c>
      <c r="I15" s="33" t="n">
        <f aca="false">ROUND(D15*G15,0)</f>
        <v>0</v>
      </c>
    </row>
    <row r="16" customFormat="false" ht="16.5" hidden="false" customHeight="false" outlineLevel="0" collapsed="false">
      <c r="A16" s="6"/>
      <c r="B16" s="30"/>
      <c r="C16" s="38"/>
      <c r="D16" s="32"/>
      <c r="E16" s="30"/>
      <c r="F16" s="33"/>
      <c r="G16" s="33"/>
      <c r="H16" s="33"/>
      <c r="I16" s="33" t="n">
        <f aca="false">ROUND(D16*G16,0)</f>
        <v>0</v>
      </c>
    </row>
    <row r="17" s="40" customFormat="true" ht="33" hidden="false" customHeight="false" outlineLevel="0" collapsed="false">
      <c r="A17" s="6" t="n">
        <v>8</v>
      </c>
      <c r="B17" s="30" t="s">
        <v>87</v>
      </c>
      <c r="C17" s="38" t="s">
        <v>90</v>
      </c>
      <c r="D17" s="32" t="n">
        <v>88.3</v>
      </c>
      <c r="E17" s="30" t="s">
        <v>48</v>
      </c>
      <c r="F17" s="33"/>
      <c r="G17" s="33"/>
      <c r="H17" s="33" t="n">
        <f aca="false">ROUND(D17*F17,0)</f>
        <v>0</v>
      </c>
      <c r="I17" s="33" t="n">
        <f aca="false">ROUND(D17*G17,0)</f>
        <v>0</v>
      </c>
    </row>
    <row r="18" customFormat="false" ht="16.5" hidden="false" customHeight="false" outlineLevel="0" collapsed="false">
      <c r="A18" s="6"/>
      <c r="B18" s="30"/>
      <c r="C18" s="38"/>
      <c r="D18" s="32"/>
      <c r="E18" s="30"/>
      <c r="F18" s="33"/>
      <c r="G18" s="33"/>
      <c r="H18" s="33"/>
      <c r="I18" s="33" t="n">
        <f aca="false">ROUND(D18*G18,0)</f>
        <v>0</v>
      </c>
    </row>
    <row r="19" s="40" customFormat="true" ht="33" hidden="false" customHeight="false" outlineLevel="0" collapsed="false">
      <c r="A19" s="6" t="n">
        <v>9</v>
      </c>
      <c r="B19" s="30" t="s">
        <v>87</v>
      </c>
      <c r="C19" s="38" t="s">
        <v>91</v>
      </c>
      <c r="D19" s="32" t="n">
        <v>467</v>
      </c>
      <c r="E19" s="30" t="s">
        <v>48</v>
      </c>
      <c r="F19" s="33"/>
      <c r="G19" s="33"/>
      <c r="H19" s="33" t="n">
        <f aca="false">ROUND(D19*F19,0)</f>
        <v>0</v>
      </c>
      <c r="I19" s="33" t="n">
        <f aca="false">ROUND(D19*G19,0)</f>
        <v>0</v>
      </c>
    </row>
    <row r="20" customFormat="false" ht="16.5" hidden="false" customHeight="false" outlineLevel="0" collapsed="false">
      <c r="A20" s="6"/>
      <c r="B20" s="30"/>
      <c r="C20" s="38"/>
      <c r="D20" s="32"/>
      <c r="E20" s="30"/>
      <c r="F20" s="33"/>
      <c r="G20" s="33"/>
      <c r="H20" s="33"/>
      <c r="I20" s="33" t="n">
        <f aca="false">ROUND(D20*G20,0)</f>
        <v>0</v>
      </c>
    </row>
    <row r="21" s="40" customFormat="true" ht="16.5" hidden="false" customHeight="false" outlineLevel="0" collapsed="false">
      <c r="A21" s="6" t="n">
        <v>10</v>
      </c>
      <c r="B21" s="30" t="s">
        <v>87</v>
      </c>
      <c r="C21" s="38" t="s">
        <v>92</v>
      </c>
      <c r="D21" s="32" t="n">
        <v>1563</v>
      </c>
      <c r="E21" s="30" t="s">
        <v>48</v>
      </c>
      <c r="F21" s="33"/>
      <c r="G21" s="33"/>
      <c r="H21" s="33" t="n">
        <f aca="false">ROUND(D21*F21,0)</f>
        <v>0</v>
      </c>
      <c r="I21" s="33" t="n">
        <f aca="false">ROUND(D21*G21,0)</f>
        <v>0</v>
      </c>
    </row>
    <row r="22" customFormat="false" ht="16.5" hidden="false" customHeight="false" outlineLevel="0" collapsed="false">
      <c r="A22" s="6"/>
      <c r="B22" s="30"/>
      <c r="C22" s="38"/>
      <c r="D22" s="32"/>
      <c r="E22" s="30"/>
      <c r="F22" s="73"/>
      <c r="G22" s="73"/>
      <c r="H22" s="33"/>
      <c r="I22" s="33" t="n">
        <f aca="false">ROUND(D22*G22,0)</f>
        <v>0</v>
      </c>
    </row>
    <row r="23" s="74" customFormat="true" ht="33" hidden="false" customHeight="false" outlineLevel="0" collapsed="false">
      <c r="A23" s="6" t="n">
        <v>11</v>
      </c>
      <c r="B23" s="23" t="s">
        <v>93</v>
      </c>
      <c r="C23" s="38" t="s">
        <v>94</v>
      </c>
      <c r="D23" s="34" t="n">
        <v>1031</v>
      </c>
      <c r="E23" s="23" t="s">
        <v>48</v>
      </c>
      <c r="F23" s="39"/>
      <c r="G23" s="39"/>
      <c r="H23" s="33" t="n">
        <f aca="false">ROUND(D23*F23,0)</f>
        <v>0</v>
      </c>
      <c r="I23" s="33" t="n">
        <f aca="false">ROUND(D23*G23,0)</f>
        <v>0</v>
      </c>
    </row>
    <row r="24" customFormat="false" ht="16.5" hidden="false" customHeight="false" outlineLevel="0" collapsed="false">
      <c r="A24" s="6"/>
      <c r="B24" s="30"/>
      <c r="C24" s="38"/>
      <c r="D24" s="32"/>
      <c r="E24" s="30"/>
      <c r="F24" s="39"/>
      <c r="G24" s="33"/>
      <c r="H24" s="33"/>
      <c r="I24" s="33" t="n">
        <f aca="false">ROUND(D24*G24,0)</f>
        <v>0</v>
      </c>
    </row>
    <row r="25" s="40" customFormat="true" ht="33" hidden="false" customHeight="false" outlineLevel="0" collapsed="false">
      <c r="A25" s="6" t="n">
        <v>12</v>
      </c>
      <c r="B25" s="30" t="s">
        <v>93</v>
      </c>
      <c r="C25" s="38" t="s">
        <v>95</v>
      </c>
      <c r="D25" s="32" t="n">
        <v>1208</v>
      </c>
      <c r="E25" s="30" t="s">
        <v>48</v>
      </c>
      <c r="F25" s="39"/>
      <c r="G25" s="33"/>
      <c r="H25" s="33" t="n">
        <f aca="false">ROUND(D25*F25,0)</f>
        <v>0</v>
      </c>
      <c r="I25" s="33" t="n">
        <f aca="false">ROUND(D25*G25,0)</f>
        <v>0</v>
      </c>
    </row>
    <row r="26" customFormat="false" ht="16.5" hidden="false" customHeight="false" outlineLevel="0" collapsed="false">
      <c r="A26" s="6"/>
      <c r="B26" s="30"/>
      <c r="C26" s="38"/>
      <c r="D26" s="32"/>
      <c r="E26" s="30"/>
      <c r="F26" s="39"/>
      <c r="G26" s="33"/>
      <c r="H26" s="33" t="n">
        <f aca="false">ROUND(D26*F26,0)</f>
        <v>0</v>
      </c>
      <c r="I26" s="33"/>
    </row>
    <row r="27" s="40" customFormat="true" ht="33" hidden="false" customHeight="false" outlineLevel="0" collapsed="false">
      <c r="A27" s="6" t="n">
        <v>13</v>
      </c>
      <c r="B27" s="30" t="s">
        <v>93</v>
      </c>
      <c r="C27" s="38" t="s">
        <v>96</v>
      </c>
      <c r="D27" s="32" t="n">
        <v>4438.9</v>
      </c>
      <c r="E27" s="30" t="s">
        <v>48</v>
      </c>
      <c r="F27" s="39"/>
      <c r="G27" s="33"/>
      <c r="H27" s="33" t="n">
        <f aca="false">ROUND(D27*F27,0)</f>
        <v>0</v>
      </c>
      <c r="I27" s="33" t="n">
        <f aca="false">ROUND(D27*G27,0)</f>
        <v>0</v>
      </c>
    </row>
    <row r="28" customFormat="false" ht="16.5" hidden="false" customHeight="false" outlineLevel="0" collapsed="false">
      <c r="A28" s="6"/>
      <c r="B28" s="30"/>
      <c r="C28" s="38"/>
      <c r="D28" s="32"/>
      <c r="E28" s="30"/>
      <c r="F28" s="39"/>
      <c r="G28" s="33"/>
      <c r="H28" s="33" t="n">
        <f aca="false">ROUND(D28*F28,0)</f>
        <v>0</v>
      </c>
      <c r="I28" s="33"/>
    </row>
    <row r="29" s="40" customFormat="true" ht="33" hidden="false" customHeight="false" outlineLevel="0" collapsed="false">
      <c r="A29" s="6" t="n">
        <v>14</v>
      </c>
      <c r="B29" s="23" t="s">
        <v>97</v>
      </c>
      <c r="C29" s="38" t="s">
        <v>98</v>
      </c>
      <c r="D29" s="34" t="n">
        <v>88.3</v>
      </c>
      <c r="E29" s="23" t="s">
        <v>48</v>
      </c>
      <c r="F29" s="39"/>
      <c r="G29" s="39"/>
      <c r="H29" s="33" t="n">
        <f aca="false">ROUND(D29*F29,0)</f>
        <v>0</v>
      </c>
      <c r="I29" s="33" t="n">
        <f aca="false">ROUND(D29*G29,0)</f>
        <v>0</v>
      </c>
    </row>
    <row r="30" customFormat="false" ht="16.5" hidden="false" customHeight="false" outlineLevel="0" collapsed="false">
      <c r="A30" s="6"/>
      <c r="B30" s="30"/>
      <c r="C30" s="38"/>
      <c r="D30" s="32"/>
      <c r="E30" s="30"/>
      <c r="F30" s="33"/>
      <c r="G30" s="33"/>
      <c r="H30" s="33" t="n">
        <f aca="false">ROUND(D30*F30,0)</f>
        <v>0</v>
      </c>
      <c r="I30" s="33"/>
    </row>
    <row r="31" s="40" customFormat="true" ht="16.5" hidden="false" customHeight="false" outlineLevel="0" collapsed="false">
      <c r="A31" s="6" t="n">
        <v>15</v>
      </c>
      <c r="B31" s="30" t="s">
        <v>99</v>
      </c>
      <c r="C31" s="38" t="s">
        <v>100</v>
      </c>
      <c r="D31" s="32" t="n">
        <v>1563</v>
      </c>
      <c r="E31" s="30" t="s">
        <v>48</v>
      </c>
      <c r="F31" s="33"/>
      <c r="G31" s="33"/>
      <c r="H31" s="33" t="n">
        <f aca="false">ROUND(D31*F31,0)</f>
        <v>0</v>
      </c>
      <c r="I31" s="33" t="n">
        <f aca="false">ROUND(D31*G31,0)</f>
        <v>0</v>
      </c>
    </row>
    <row r="32" customFormat="false" ht="16.5" hidden="false" customHeight="false" outlineLevel="0" collapsed="false">
      <c r="A32" s="6"/>
      <c r="B32" s="30"/>
      <c r="C32" s="38"/>
      <c r="D32" s="32"/>
      <c r="E32" s="30"/>
      <c r="F32" s="33"/>
      <c r="G32" s="33"/>
      <c r="H32" s="33" t="n">
        <f aca="false">ROUND(D32*F32,0)</f>
        <v>0</v>
      </c>
      <c r="I32" s="33"/>
    </row>
    <row r="33" s="40" customFormat="true" ht="16.5" hidden="false" customHeight="false" outlineLevel="0" collapsed="false">
      <c r="A33" s="6" t="n">
        <v>16</v>
      </c>
      <c r="B33" s="30" t="s">
        <v>101</v>
      </c>
      <c r="C33" s="38" t="s">
        <v>102</v>
      </c>
      <c r="D33" s="32" t="n">
        <v>1563</v>
      </c>
      <c r="E33" s="30" t="s">
        <v>48</v>
      </c>
      <c r="F33" s="33"/>
      <c r="G33" s="33"/>
      <c r="H33" s="33" t="n">
        <f aca="false">ROUND(D33*F33,0)</f>
        <v>0</v>
      </c>
      <c r="I33" s="33" t="n">
        <f aca="false">ROUND(D33*G33,0)</f>
        <v>0</v>
      </c>
    </row>
    <row r="34" customFormat="false" ht="16.5" hidden="false" customHeight="false" outlineLevel="0" collapsed="false">
      <c r="A34" s="6"/>
      <c r="B34" s="30"/>
      <c r="C34" s="38"/>
      <c r="D34" s="32"/>
      <c r="E34" s="30"/>
      <c r="F34" s="33"/>
      <c r="G34" s="33"/>
      <c r="H34" s="33" t="n">
        <f aca="false">ROUND(D34*F34,0)</f>
        <v>0</v>
      </c>
      <c r="I34" s="33"/>
    </row>
    <row r="35" s="40" customFormat="true" ht="16.5" hidden="false" customHeight="false" outlineLevel="0" collapsed="false">
      <c r="A35" s="6" t="n">
        <v>17</v>
      </c>
      <c r="B35" s="30"/>
      <c r="C35" s="38" t="s">
        <v>103</v>
      </c>
      <c r="D35" s="32" t="n">
        <v>467</v>
      </c>
      <c r="E35" s="30" t="s">
        <v>48</v>
      </c>
      <c r="F35" s="33"/>
      <c r="G35" s="33"/>
      <c r="H35" s="33" t="n">
        <f aca="false">ROUND(D35*F35,0)</f>
        <v>0</v>
      </c>
      <c r="I35" s="33" t="n">
        <f aca="false">ROUND(D35*G35,0)</f>
        <v>0</v>
      </c>
    </row>
    <row r="36" customFormat="false" ht="16.5" hidden="false" customHeight="false" outlineLevel="0" collapsed="false">
      <c r="A36" s="6"/>
      <c r="B36" s="30"/>
      <c r="C36" s="38"/>
      <c r="D36" s="32"/>
      <c r="E36" s="30"/>
      <c r="F36" s="33"/>
      <c r="G36" s="33"/>
      <c r="H36" s="33" t="n">
        <f aca="false">ROUND(D36*F36,0)</f>
        <v>0</v>
      </c>
      <c r="I36" s="33"/>
    </row>
    <row r="37" s="40" customFormat="true" ht="16.5" hidden="false" customHeight="false" outlineLevel="0" collapsed="false">
      <c r="A37" s="6" t="n">
        <v>18</v>
      </c>
      <c r="B37" s="30"/>
      <c r="C37" s="38" t="s">
        <v>104</v>
      </c>
      <c r="D37" s="32" t="n">
        <v>467</v>
      </c>
      <c r="E37" s="30" t="s">
        <v>48</v>
      </c>
      <c r="F37" s="33"/>
      <c r="G37" s="33"/>
      <c r="H37" s="33" t="n">
        <f aca="false">ROUND(D37*F37,0)</f>
        <v>0</v>
      </c>
      <c r="I37" s="33" t="n">
        <f aca="false">ROUND(D37*G37,0)</f>
        <v>0</v>
      </c>
    </row>
    <row r="38" s="40" customFormat="true" ht="16.5" hidden="false" customHeight="false" outlineLevel="0" collapsed="false">
      <c r="A38" s="6"/>
      <c r="B38" s="30"/>
      <c r="C38" s="38"/>
      <c r="D38" s="32"/>
      <c r="E38" s="30"/>
      <c r="F38" s="33"/>
      <c r="G38" s="33"/>
      <c r="H38" s="33" t="n">
        <f aca="false">ROUND(D38*F38,0)</f>
        <v>0</v>
      </c>
      <c r="I38" s="33"/>
    </row>
    <row r="39" customFormat="false" ht="16.5" hidden="false" customHeight="false" outlineLevel="0" collapsed="false">
      <c r="A39" s="6" t="n">
        <v>19</v>
      </c>
      <c r="B39" s="23"/>
      <c r="C39" s="38" t="s">
        <v>105</v>
      </c>
      <c r="D39" s="34" t="n">
        <v>12</v>
      </c>
      <c r="E39" s="23" t="s">
        <v>43</v>
      </c>
      <c r="F39" s="39"/>
      <c r="G39" s="39"/>
      <c r="H39" s="39" t="n">
        <f aca="false">ROUND(D39*F39,0)</f>
        <v>0</v>
      </c>
      <c r="I39" s="39" t="n">
        <f aca="false">ROUND(D39*G39,0)</f>
        <v>0</v>
      </c>
    </row>
    <row r="40" s="75" customFormat="true" ht="16.5" hidden="false" customHeight="false" outlineLevel="0" collapsed="false">
      <c r="A40" s="6"/>
      <c r="B40" s="23"/>
      <c r="C40" s="38"/>
      <c r="D40" s="34"/>
      <c r="E40" s="23"/>
      <c r="F40" s="39"/>
      <c r="G40" s="39"/>
      <c r="H40" s="39"/>
      <c r="I40" s="39"/>
    </row>
    <row r="41" s="40" customFormat="true" ht="16.5" hidden="false" customHeight="false" outlineLevel="0" collapsed="false">
      <c r="A41" s="6" t="n">
        <v>20</v>
      </c>
      <c r="B41" s="23"/>
      <c r="C41" s="38" t="s">
        <v>106</v>
      </c>
      <c r="D41" s="34" t="n">
        <v>159</v>
      </c>
      <c r="E41" s="23" t="s">
        <v>48</v>
      </c>
      <c r="F41" s="39"/>
      <c r="G41" s="39"/>
      <c r="H41" s="39" t="n">
        <f aca="false">ROUND(D41*F41,0)</f>
        <v>0</v>
      </c>
      <c r="I41" s="39" t="n">
        <f aca="false">ROUND(D41*G41,0)</f>
        <v>0</v>
      </c>
    </row>
    <row r="42" s="75" customFormat="true" ht="16.5" hidden="false" customHeight="false" outlineLevel="0" collapsed="false">
      <c r="A42" s="6"/>
      <c r="B42" s="23"/>
      <c r="C42" s="38"/>
      <c r="D42" s="34"/>
      <c r="E42" s="23"/>
      <c r="F42" s="39"/>
      <c r="G42" s="39"/>
      <c r="H42" s="39"/>
      <c r="I42" s="39"/>
    </row>
    <row r="43" s="40" customFormat="true" ht="16.5" hidden="false" customHeight="false" outlineLevel="0" collapsed="false">
      <c r="A43" s="6" t="n">
        <v>21</v>
      </c>
      <c r="B43" s="23"/>
      <c r="C43" s="38" t="s">
        <v>107</v>
      </c>
      <c r="D43" s="34" t="n">
        <v>5.31</v>
      </c>
      <c r="E43" s="23" t="s">
        <v>48</v>
      </c>
      <c r="F43" s="39"/>
      <c r="G43" s="39"/>
      <c r="H43" s="39" t="n">
        <f aca="false">ROUND(D43*F43,0)</f>
        <v>0</v>
      </c>
      <c r="I43" s="39" t="n">
        <f aca="false">ROUND(D43*G43,0)</f>
        <v>0</v>
      </c>
    </row>
    <row r="44" customFormat="false" ht="14.25" hidden="false" customHeight="false" outlineLevel="0" collapsed="false">
      <c r="A44" s="29"/>
      <c r="B44" s="20"/>
      <c r="C44" s="20" t="s">
        <v>49</v>
      </c>
      <c r="D44" s="21"/>
      <c r="E44" s="20"/>
      <c r="F44" s="21"/>
      <c r="G44" s="21"/>
      <c r="H44" s="42" t="n">
        <f aca="false">ROUND(SUM(H2:H43),0)</f>
        <v>0</v>
      </c>
      <c r="I44" s="42" t="n">
        <f aca="false">ROUND(SUM(I2:I43),0)</f>
        <v>0</v>
      </c>
      <c r="L44" s="7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L78"/>
  <sheetViews>
    <sheetView showFormulas="false" showGridLines="true" showRowColHeaders="true" showZeros="true" rightToLeft="false" tabSelected="false" showOutlineSymbols="true" defaultGridColor="true" view="pageBreakPreview" topLeftCell="A43" colorId="64" zoomScale="96" zoomScaleNormal="100" zoomScalePageLayoutView="96" workbookViewId="0">
      <selection pane="topLeft" activeCell="C76" activeCellId="1" sqref="A6:C6 C76"/>
    </sheetView>
  </sheetViews>
  <sheetFormatPr defaultRowHeight="13.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14"/>
    <col collapsed="false" customWidth="true" hidden="false" outlineLevel="0" max="3" min="3" style="77" width="44.42"/>
    <col collapsed="false" customWidth="true" hidden="false" outlineLevel="0" max="4" min="4" style="0" width="9.14"/>
    <col collapsed="false" customWidth="true" hidden="false" outlineLevel="0" max="5" min="5" style="0" width="8.67"/>
    <col collapsed="false" customWidth="true" hidden="false" outlineLevel="0" max="6" min="6" style="0" width="13.7"/>
    <col collapsed="false" customWidth="true" hidden="false" outlineLevel="0" max="7" min="7" style="0" width="11.71"/>
    <col collapsed="false" customWidth="true" hidden="false" outlineLevel="0" max="9" min="8" style="0" width="16.71"/>
    <col collapsed="false" customWidth="true" hidden="false" outlineLevel="0" max="11" min="10" style="0" width="8.67"/>
    <col collapsed="false" customWidth="true" hidden="false" outlineLevel="0" max="12" min="12" style="0" width="10.58"/>
    <col collapsed="false" customWidth="true" hidden="false" outlineLevel="0" max="1025" min="13" style="0" width="8.67"/>
  </cols>
  <sheetData>
    <row r="1" customFormat="false" ht="28.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21" t="s">
        <v>39</v>
      </c>
      <c r="I1" s="21" t="s">
        <v>40</v>
      </c>
    </row>
    <row r="2" s="40" customFormat="true" ht="16.5" hidden="false" customHeight="false" outlineLevel="0" collapsed="false">
      <c r="A2" s="6" t="n">
        <v>1</v>
      </c>
      <c r="B2" s="23"/>
      <c r="C2" s="35" t="s">
        <v>108</v>
      </c>
      <c r="D2" s="34" t="n">
        <v>327</v>
      </c>
      <c r="E2" s="23" t="s">
        <v>43</v>
      </c>
      <c r="F2" s="34"/>
      <c r="G2" s="34"/>
      <c r="H2" s="39" t="n">
        <f aca="false">ROUND(D2*F2,0)</f>
        <v>0</v>
      </c>
      <c r="I2" s="39" t="n">
        <f aca="false">ROUND(D2*G2,0)</f>
        <v>0</v>
      </c>
    </row>
    <row r="3" s="40" customFormat="true" ht="16.5" hidden="false" customHeight="false" outlineLevel="0" collapsed="false">
      <c r="A3" s="6"/>
      <c r="B3" s="23"/>
      <c r="C3" s="35"/>
      <c r="D3" s="34"/>
      <c r="E3" s="23"/>
      <c r="F3" s="34"/>
      <c r="G3" s="34"/>
      <c r="H3" s="39"/>
      <c r="I3" s="39"/>
    </row>
    <row r="4" s="40" customFormat="true" ht="16.5" hidden="false" customHeight="false" outlineLevel="0" collapsed="false">
      <c r="A4" s="6" t="n">
        <v>2</v>
      </c>
      <c r="B4" s="23"/>
      <c r="C4" s="35" t="s">
        <v>109</v>
      </c>
      <c r="D4" s="34" t="n">
        <v>327</v>
      </c>
      <c r="E4" s="23" t="s">
        <v>43</v>
      </c>
      <c r="F4" s="34"/>
      <c r="G4" s="34"/>
      <c r="H4" s="39" t="n">
        <f aca="false">ROUND(D4*F4,0)</f>
        <v>0</v>
      </c>
      <c r="I4" s="39" t="n">
        <f aca="false">ROUND(D4*G4,0)</f>
        <v>0</v>
      </c>
    </row>
    <row r="5" s="40" customFormat="true" ht="16.5" hidden="false" customHeight="false" outlineLevel="0" collapsed="false">
      <c r="A5" s="6"/>
      <c r="B5" s="23"/>
      <c r="C5" s="35"/>
      <c r="D5" s="34"/>
      <c r="E5" s="23"/>
      <c r="F5" s="34"/>
      <c r="G5" s="34"/>
      <c r="H5" s="39"/>
      <c r="I5" s="39"/>
    </row>
    <row r="6" customFormat="false" ht="33" hidden="false" customHeight="false" outlineLevel="0" collapsed="false">
      <c r="A6" s="6" t="n">
        <v>3</v>
      </c>
      <c r="B6" s="71" t="s">
        <v>110</v>
      </c>
      <c r="C6" s="38" t="s">
        <v>111</v>
      </c>
      <c r="D6" s="71" t="n">
        <v>84</v>
      </c>
      <c r="E6" s="71" t="s">
        <v>57</v>
      </c>
      <c r="F6" s="71"/>
      <c r="G6" s="71"/>
      <c r="H6" s="39" t="n">
        <f aca="false">ROUND(D6*F6,0)</f>
        <v>0</v>
      </c>
      <c r="I6" s="39" t="n">
        <f aca="false">ROUND(D6*G6,0)</f>
        <v>0</v>
      </c>
    </row>
    <row r="7" customFormat="false" ht="16.5" hidden="false" customHeight="false" outlineLevel="0" collapsed="false">
      <c r="A7" s="6"/>
      <c r="B7" s="23"/>
      <c r="C7" s="35"/>
      <c r="D7" s="34"/>
      <c r="E7" s="23"/>
      <c r="F7" s="34"/>
      <c r="G7" s="34"/>
      <c r="H7" s="39"/>
      <c r="I7" s="39"/>
    </row>
    <row r="8" customFormat="false" ht="16.5" hidden="false" customHeight="false" outlineLevel="0" collapsed="false">
      <c r="A8" s="6" t="n">
        <v>4</v>
      </c>
      <c r="B8" s="71" t="s">
        <v>112</v>
      </c>
      <c r="C8" s="71" t="s">
        <v>113</v>
      </c>
      <c r="D8" s="71"/>
      <c r="E8" s="71"/>
      <c r="F8" s="71"/>
      <c r="G8" s="71"/>
      <c r="H8" s="39"/>
      <c r="I8" s="39"/>
    </row>
    <row r="9" customFormat="false" ht="17.25" hidden="false" customHeight="false" outlineLevel="0" collapsed="false">
      <c r="A9" s="6"/>
      <c r="B9" s="23"/>
      <c r="C9" s="78" t="s">
        <v>114</v>
      </c>
      <c r="D9" s="34" t="n">
        <v>36</v>
      </c>
      <c r="E9" s="23" t="s">
        <v>43</v>
      </c>
      <c r="F9" s="34"/>
      <c r="G9" s="34"/>
      <c r="H9" s="39" t="n">
        <f aca="false">ROUND(D9*F9,0)</f>
        <v>0</v>
      </c>
      <c r="I9" s="39" t="n">
        <f aca="false">ROUND(D9*G9,0)</f>
        <v>0</v>
      </c>
    </row>
    <row r="10" customFormat="false" ht="17.25" hidden="false" customHeight="false" outlineLevel="0" collapsed="false">
      <c r="A10" s="6"/>
      <c r="B10" s="23"/>
      <c r="C10" s="78" t="s">
        <v>115</v>
      </c>
      <c r="D10" s="34" t="n">
        <v>17</v>
      </c>
      <c r="E10" s="23" t="s">
        <v>43</v>
      </c>
      <c r="F10" s="34"/>
      <c r="G10" s="34"/>
      <c r="H10" s="39" t="n">
        <f aca="false">ROUND(D10*F10,0)</f>
        <v>0</v>
      </c>
      <c r="I10" s="39" t="n">
        <f aca="false">ROUND(D10*G10,0)</f>
        <v>0</v>
      </c>
    </row>
    <row r="11" customFormat="false" ht="17.25" hidden="false" customHeight="false" outlineLevel="0" collapsed="false">
      <c r="A11" s="6"/>
      <c r="B11" s="23"/>
      <c r="C11" s="78" t="s">
        <v>116</v>
      </c>
      <c r="D11" s="34" t="n">
        <v>18</v>
      </c>
      <c r="E11" s="23" t="s">
        <v>43</v>
      </c>
      <c r="F11" s="34"/>
      <c r="G11" s="34"/>
      <c r="H11" s="39" t="n">
        <f aca="false">ROUND(D11*F11,0)</f>
        <v>0</v>
      </c>
      <c r="I11" s="39" t="n">
        <f aca="false">ROUND(D11*G11,0)</f>
        <v>0</v>
      </c>
    </row>
    <row r="12" customFormat="false" ht="16.5" hidden="false" customHeight="false" outlineLevel="0" collapsed="false">
      <c r="A12" s="6"/>
      <c r="B12" s="23"/>
      <c r="C12" s="35" t="s">
        <v>117</v>
      </c>
      <c r="D12" s="34" t="n">
        <v>13</v>
      </c>
      <c r="E12" s="23" t="s">
        <v>43</v>
      </c>
      <c r="F12" s="34"/>
      <c r="G12" s="34"/>
      <c r="H12" s="39" t="n">
        <f aca="false">ROUND(D12*F12,0)</f>
        <v>0</v>
      </c>
      <c r="I12" s="39" t="n">
        <f aca="false">ROUND(D12*G12,0)</f>
        <v>0</v>
      </c>
    </row>
    <row r="13" s="40" customFormat="true" ht="16.5" hidden="false" customHeight="false" outlineLevel="0" collapsed="false">
      <c r="A13" s="6"/>
      <c r="B13" s="23"/>
      <c r="C13" s="35"/>
      <c r="D13" s="34"/>
      <c r="E13" s="23"/>
      <c r="F13" s="34"/>
      <c r="G13" s="34"/>
      <c r="H13" s="39"/>
      <c r="I13" s="39"/>
    </row>
    <row r="14" s="40" customFormat="true" ht="16.5" hidden="false" customHeight="false" outlineLevel="0" collapsed="false">
      <c r="A14" s="6"/>
      <c r="B14" s="23"/>
      <c r="C14" s="35"/>
      <c r="D14" s="34"/>
      <c r="E14" s="23"/>
      <c r="F14" s="34"/>
      <c r="G14" s="34"/>
      <c r="H14" s="39"/>
      <c r="I14" s="39"/>
    </row>
    <row r="15" s="40" customFormat="true" ht="16.5" hidden="false" customHeight="false" outlineLevel="0" collapsed="false">
      <c r="A15" s="6" t="n">
        <v>5</v>
      </c>
      <c r="B15" s="23"/>
      <c r="C15" s="35" t="s">
        <v>118</v>
      </c>
      <c r="D15" s="34"/>
      <c r="E15" s="23"/>
      <c r="F15" s="34"/>
      <c r="G15" s="34"/>
      <c r="H15" s="39"/>
      <c r="I15" s="39"/>
    </row>
    <row r="16" customFormat="false" ht="17.25" hidden="false" customHeight="false" outlineLevel="0" collapsed="false">
      <c r="A16" s="6"/>
      <c r="B16" s="23"/>
      <c r="C16" s="78" t="s">
        <v>119</v>
      </c>
      <c r="D16" s="34" t="n">
        <v>18</v>
      </c>
      <c r="E16" s="23" t="s">
        <v>43</v>
      </c>
      <c r="F16" s="34"/>
      <c r="G16" s="34"/>
      <c r="H16" s="39" t="n">
        <f aca="false">ROUND(D16*F16,0)</f>
        <v>0</v>
      </c>
      <c r="I16" s="39" t="n">
        <f aca="false">ROUND(D16*G16,0)</f>
        <v>0</v>
      </c>
    </row>
    <row r="17" customFormat="false" ht="17.25" hidden="false" customHeight="false" outlineLevel="0" collapsed="false">
      <c r="A17" s="6"/>
      <c r="B17" s="23"/>
      <c r="C17" s="78" t="s">
        <v>120</v>
      </c>
      <c r="D17" s="34" t="n">
        <v>44</v>
      </c>
      <c r="E17" s="23" t="s">
        <v>43</v>
      </c>
      <c r="F17" s="34"/>
      <c r="G17" s="34"/>
      <c r="H17" s="39" t="n">
        <f aca="false">ROUND(D17*F17,0)</f>
        <v>0</v>
      </c>
      <c r="I17" s="39" t="n">
        <f aca="false">ROUND(D17*G17,0)</f>
        <v>0</v>
      </c>
    </row>
    <row r="18" customFormat="false" ht="17.25" hidden="false" customHeight="false" outlineLevel="0" collapsed="false">
      <c r="A18" s="6"/>
      <c r="B18" s="23"/>
      <c r="C18" s="78" t="s">
        <v>121</v>
      </c>
      <c r="D18" s="34" t="n">
        <v>8</v>
      </c>
      <c r="E18" s="23" t="s">
        <v>43</v>
      </c>
      <c r="F18" s="34"/>
      <c r="G18" s="34"/>
      <c r="H18" s="39" t="n">
        <f aca="false">ROUND(D18*F18,0)</f>
        <v>0</v>
      </c>
      <c r="I18" s="39" t="n">
        <f aca="false">ROUND(D18*G18,0)</f>
        <v>0</v>
      </c>
    </row>
    <row r="19" customFormat="false" ht="17.25" hidden="false" customHeight="false" outlineLevel="0" collapsed="false">
      <c r="A19" s="6"/>
      <c r="B19" s="23"/>
      <c r="C19" s="78" t="s">
        <v>122</v>
      </c>
      <c r="D19" s="34" t="n">
        <v>22</v>
      </c>
      <c r="E19" s="23" t="s">
        <v>43</v>
      </c>
      <c r="F19" s="34"/>
      <c r="G19" s="34"/>
      <c r="H19" s="39" t="n">
        <f aca="false">ROUND(D19*F19,0)</f>
        <v>0</v>
      </c>
      <c r="I19" s="39" t="n">
        <f aca="false">ROUND(D19*G19,0)</f>
        <v>0</v>
      </c>
    </row>
    <row r="20" customFormat="false" ht="17.25" hidden="false" customHeight="false" outlineLevel="0" collapsed="false">
      <c r="A20" s="6"/>
      <c r="B20" s="23"/>
      <c r="C20" s="78" t="s">
        <v>123</v>
      </c>
      <c r="D20" s="34" t="n">
        <v>28</v>
      </c>
      <c r="E20" s="23" t="s">
        <v>43</v>
      </c>
      <c r="F20" s="34"/>
      <c r="G20" s="34"/>
      <c r="H20" s="39" t="n">
        <f aca="false">ROUND(D20*F20,0)</f>
        <v>0</v>
      </c>
      <c r="I20" s="39" t="n">
        <f aca="false">ROUND(D20*G20,0)</f>
        <v>0</v>
      </c>
    </row>
    <row r="21" customFormat="false" ht="17.25" hidden="false" customHeight="false" outlineLevel="0" collapsed="false">
      <c r="A21" s="6"/>
      <c r="B21" s="23"/>
      <c r="C21" s="78" t="s">
        <v>124</v>
      </c>
      <c r="D21" s="34" t="n">
        <v>8</v>
      </c>
      <c r="E21" s="23" t="s">
        <v>43</v>
      </c>
      <c r="F21" s="34"/>
      <c r="G21" s="34"/>
      <c r="H21" s="39" t="n">
        <f aca="false">ROUND(D21*F21,0)</f>
        <v>0</v>
      </c>
      <c r="I21" s="39" t="n">
        <f aca="false">ROUND(D21*G21,0)</f>
        <v>0</v>
      </c>
    </row>
    <row r="22" customFormat="false" ht="17.25" hidden="false" customHeight="false" outlineLevel="0" collapsed="false">
      <c r="A22" s="6"/>
      <c r="B22" s="23"/>
      <c r="C22" s="78" t="s">
        <v>125</v>
      </c>
      <c r="D22" s="34" t="n">
        <v>18</v>
      </c>
      <c r="E22" s="23" t="s">
        <v>43</v>
      </c>
      <c r="F22" s="34"/>
      <c r="G22" s="34"/>
      <c r="H22" s="39" t="n">
        <f aca="false">ROUND(D22*F22,0)</f>
        <v>0</v>
      </c>
      <c r="I22" s="39" t="n">
        <f aca="false">ROUND(D22*G22,0)</f>
        <v>0</v>
      </c>
    </row>
    <row r="23" customFormat="false" ht="17.25" hidden="false" customHeight="false" outlineLevel="0" collapsed="false">
      <c r="A23" s="6"/>
      <c r="B23" s="23"/>
      <c r="C23" s="78" t="s">
        <v>126</v>
      </c>
      <c r="D23" s="34" t="n">
        <v>20</v>
      </c>
      <c r="E23" s="23" t="s">
        <v>43</v>
      </c>
      <c r="F23" s="34"/>
      <c r="G23" s="34"/>
      <c r="H23" s="39" t="n">
        <f aca="false">ROUND(D23*F23,0)</f>
        <v>0</v>
      </c>
      <c r="I23" s="39" t="n">
        <f aca="false">ROUND(D23*G23,0)</f>
        <v>0</v>
      </c>
    </row>
    <row r="24" customFormat="false" ht="17.25" hidden="false" customHeight="false" outlineLevel="0" collapsed="false">
      <c r="A24" s="6"/>
      <c r="B24" s="23"/>
      <c r="C24" s="78" t="s">
        <v>127</v>
      </c>
      <c r="D24" s="34" t="n">
        <v>13</v>
      </c>
      <c r="E24" s="23" t="s">
        <v>43</v>
      </c>
      <c r="F24" s="34"/>
      <c r="G24" s="34"/>
      <c r="H24" s="39" t="n">
        <f aca="false">ROUND(D24*F24,0)</f>
        <v>0</v>
      </c>
      <c r="I24" s="39" t="n">
        <f aca="false">ROUND(D24*G24,0)</f>
        <v>0</v>
      </c>
    </row>
    <row r="25" customFormat="false" ht="17.25" hidden="false" customHeight="false" outlineLevel="0" collapsed="false">
      <c r="A25" s="6"/>
      <c r="B25" s="23"/>
      <c r="C25" s="78" t="s">
        <v>128</v>
      </c>
      <c r="D25" s="34" t="n">
        <v>18</v>
      </c>
      <c r="E25" s="23" t="s">
        <v>43</v>
      </c>
      <c r="F25" s="34"/>
      <c r="G25" s="34"/>
      <c r="H25" s="39" t="n">
        <f aca="false">ROUND(D25*F25,0)</f>
        <v>0</v>
      </c>
      <c r="I25" s="39" t="n">
        <f aca="false">ROUND(D25*G25,0)</f>
        <v>0</v>
      </c>
    </row>
    <row r="26" customFormat="false" ht="17.25" hidden="false" customHeight="false" outlineLevel="0" collapsed="false">
      <c r="A26" s="6"/>
      <c r="B26" s="30"/>
      <c r="C26" s="78" t="s">
        <v>129</v>
      </c>
      <c r="D26" s="32" t="n">
        <v>11</v>
      </c>
      <c r="E26" s="30" t="s">
        <v>43</v>
      </c>
      <c r="F26" s="34"/>
      <c r="G26" s="34"/>
      <c r="H26" s="39" t="n">
        <f aca="false">ROUND(D26*F26,0)</f>
        <v>0</v>
      </c>
      <c r="I26" s="39" t="n">
        <f aca="false">ROUND(D26*G26,0)</f>
        <v>0</v>
      </c>
    </row>
    <row r="27" customFormat="false" ht="17.25" hidden="false" customHeight="false" outlineLevel="0" collapsed="false">
      <c r="A27" s="77"/>
      <c r="B27" s="77"/>
      <c r="C27" s="78" t="s">
        <v>130</v>
      </c>
      <c r="D27" s="34" t="n">
        <v>50</v>
      </c>
      <c r="E27" s="77" t="s">
        <v>43</v>
      </c>
      <c r="F27" s="34"/>
      <c r="G27" s="34"/>
      <c r="H27" s="39" t="n">
        <f aca="false">ROUND(D27*F27,0)</f>
        <v>0</v>
      </c>
      <c r="I27" s="39" t="n">
        <f aca="false">ROUND(D27*G27,0)</f>
        <v>0</v>
      </c>
    </row>
    <row r="28" customFormat="false" ht="17.25" hidden="false" customHeight="false" outlineLevel="0" collapsed="false">
      <c r="A28" s="77"/>
      <c r="B28" s="77"/>
      <c r="C28" s="78" t="s">
        <v>131</v>
      </c>
      <c r="D28" s="34" t="n">
        <v>10</v>
      </c>
      <c r="E28" s="77" t="s">
        <v>43</v>
      </c>
      <c r="F28" s="34"/>
      <c r="G28" s="34"/>
      <c r="H28" s="39" t="n">
        <f aca="false">ROUND(D28*F28,0)</f>
        <v>0</v>
      </c>
      <c r="I28" s="39" t="n">
        <f aca="false">ROUND(D28*G28,0)</f>
        <v>0</v>
      </c>
    </row>
    <row r="29" customFormat="false" ht="17.25" hidden="false" customHeight="false" outlineLevel="0" collapsed="false">
      <c r="A29" s="77"/>
      <c r="B29" s="77"/>
      <c r="C29" s="78" t="s">
        <v>132</v>
      </c>
      <c r="D29" s="34" t="n">
        <v>3</v>
      </c>
      <c r="E29" s="77" t="s">
        <v>43</v>
      </c>
      <c r="F29" s="34"/>
      <c r="G29" s="34"/>
      <c r="H29" s="39" t="n">
        <f aca="false">ROUND(D29*F29,0)</f>
        <v>0</v>
      </c>
      <c r="I29" s="39" t="n">
        <f aca="false">ROUND(D29*G29,0)</f>
        <v>0</v>
      </c>
    </row>
    <row r="30" customFormat="false" ht="17.25" hidden="false" customHeight="false" outlineLevel="0" collapsed="false">
      <c r="A30" s="77"/>
      <c r="B30" s="77"/>
      <c r="C30" s="78" t="s">
        <v>133</v>
      </c>
      <c r="D30" s="34" t="n">
        <v>3</v>
      </c>
      <c r="E30" s="77" t="s">
        <v>43</v>
      </c>
      <c r="F30" s="34"/>
      <c r="G30" s="34"/>
      <c r="H30" s="39" t="n">
        <f aca="false">ROUND(D30*F30,0)</f>
        <v>0</v>
      </c>
      <c r="I30" s="39" t="n">
        <f aca="false">ROUND(D30*G30,0)</f>
        <v>0</v>
      </c>
    </row>
    <row r="31" customFormat="false" ht="17.25" hidden="false" customHeight="false" outlineLevel="0" collapsed="false">
      <c r="A31" s="6"/>
      <c r="B31" s="30"/>
      <c r="C31" s="78" t="s">
        <v>134</v>
      </c>
      <c r="D31" s="32" t="n">
        <v>3</v>
      </c>
      <c r="E31" s="30" t="s">
        <v>43</v>
      </c>
      <c r="F31" s="34"/>
      <c r="G31" s="34"/>
      <c r="H31" s="39" t="n">
        <f aca="false">ROUND(D31*F31,0)</f>
        <v>0</v>
      </c>
      <c r="I31" s="39" t="n">
        <f aca="false">ROUND(D31*G31,0)</f>
        <v>0</v>
      </c>
    </row>
    <row r="32" customFormat="false" ht="17.25" hidden="false" customHeight="false" outlineLevel="0" collapsed="false">
      <c r="A32" s="77"/>
      <c r="B32" s="77"/>
      <c r="C32" s="78" t="s">
        <v>135</v>
      </c>
      <c r="D32" s="34" t="n">
        <v>24</v>
      </c>
      <c r="E32" s="77" t="s">
        <v>43</v>
      </c>
      <c r="F32" s="34"/>
      <c r="G32" s="34"/>
      <c r="H32" s="39" t="n">
        <f aca="false">ROUND(D32*F32,0)</f>
        <v>0</v>
      </c>
      <c r="I32" s="39" t="n">
        <f aca="false">ROUND(D32*G32,0)</f>
        <v>0</v>
      </c>
    </row>
    <row r="33" customFormat="false" ht="17.25" hidden="false" customHeight="false" outlineLevel="0" collapsed="false">
      <c r="A33" s="77"/>
      <c r="B33" s="77"/>
      <c r="C33" s="78"/>
      <c r="D33" s="77"/>
      <c r="E33" s="77"/>
      <c r="F33" s="77"/>
      <c r="G33" s="77"/>
      <c r="H33" s="39"/>
      <c r="I33" s="39"/>
    </row>
    <row r="34" customFormat="false" ht="17.25" hidden="false" customHeight="false" outlineLevel="0" collapsed="false">
      <c r="A34" s="77" t="n">
        <v>6</v>
      </c>
      <c r="B34" s="77"/>
      <c r="C34" s="78" t="s">
        <v>136</v>
      </c>
      <c r="D34" s="77"/>
      <c r="E34" s="77"/>
      <c r="F34" s="77"/>
      <c r="G34" s="77"/>
      <c r="H34" s="39"/>
      <c r="I34" s="39"/>
    </row>
    <row r="35" customFormat="false" ht="17.25" hidden="false" customHeight="false" outlineLevel="0" collapsed="false">
      <c r="A35" s="77"/>
      <c r="B35" s="77"/>
      <c r="C35" s="78" t="s">
        <v>137</v>
      </c>
      <c r="D35" s="77" t="n">
        <v>28</v>
      </c>
      <c r="E35" s="77" t="s">
        <v>43</v>
      </c>
      <c r="F35" s="34"/>
      <c r="G35" s="77"/>
      <c r="H35" s="39" t="n">
        <f aca="false">ROUND(D35*F35,0)</f>
        <v>0</v>
      </c>
      <c r="I35" s="39" t="n">
        <f aca="false">ROUND(D35*G35,0)</f>
        <v>0</v>
      </c>
    </row>
    <row r="36" customFormat="false" ht="17.25" hidden="false" customHeight="false" outlineLevel="0" collapsed="false">
      <c r="A36" s="77"/>
      <c r="B36" s="77"/>
      <c r="C36" s="78" t="s">
        <v>138</v>
      </c>
      <c r="D36" s="77" t="n">
        <v>56</v>
      </c>
      <c r="E36" s="77" t="s">
        <v>43</v>
      </c>
      <c r="F36" s="34"/>
      <c r="G36" s="77"/>
      <c r="H36" s="39" t="n">
        <f aca="false">ROUND(D36*F36,0)</f>
        <v>0</v>
      </c>
      <c r="I36" s="39" t="n">
        <f aca="false">ROUND(D36*G36,0)</f>
        <v>0</v>
      </c>
    </row>
    <row r="37" customFormat="false" ht="17.25" hidden="false" customHeight="false" outlineLevel="0" collapsed="false">
      <c r="A37" s="77"/>
      <c r="B37" s="77"/>
      <c r="C37" s="78" t="s">
        <v>139</v>
      </c>
      <c r="D37" s="77" t="n">
        <v>27</v>
      </c>
      <c r="E37" s="77" t="s">
        <v>43</v>
      </c>
      <c r="F37" s="34"/>
      <c r="G37" s="77"/>
      <c r="H37" s="39" t="n">
        <f aca="false">ROUND(D37*F37,0)</f>
        <v>0</v>
      </c>
      <c r="I37" s="39" t="n">
        <f aca="false">ROUND(D37*G37,0)</f>
        <v>0</v>
      </c>
    </row>
    <row r="38" customFormat="false" ht="17.25" hidden="false" customHeight="false" outlineLevel="0" collapsed="false">
      <c r="A38" s="77"/>
      <c r="B38" s="77"/>
      <c r="C38" s="78" t="s">
        <v>140</v>
      </c>
      <c r="D38" s="77" t="n">
        <v>22</v>
      </c>
      <c r="E38" s="77" t="s">
        <v>43</v>
      </c>
      <c r="F38" s="34"/>
      <c r="G38" s="77"/>
      <c r="H38" s="39" t="n">
        <f aca="false">ROUND(D38*F38,0)</f>
        <v>0</v>
      </c>
      <c r="I38" s="39" t="n">
        <f aca="false">ROUND(D38*G38,0)</f>
        <v>0</v>
      </c>
    </row>
    <row r="39" customFormat="false" ht="17.25" hidden="false" customHeight="false" outlineLevel="0" collapsed="false">
      <c r="A39" s="77"/>
      <c r="B39" s="77"/>
      <c r="C39" s="78" t="s">
        <v>141</v>
      </c>
      <c r="D39" s="77" t="n">
        <v>44</v>
      </c>
      <c r="E39" s="77" t="s">
        <v>43</v>
      </c>
      <c r="F39" s="34"/>
      <c r="G39" s="77"/>
      <c r="H39" s="39" t="n">
        <f aca="false">ROUND(D39*F39,0)</f>
        <v>0</v>
      </c>
      <c r="I39" s="39" t="n">
        <f aca="false">ROUND(D39*G39,0)</f>
        <v>0</v>
      </c>
    </row>
    <row r="40" customFormat="false" ht="17.25" hidden="false" customHeight="false" outlineLevel="0" collapsed="false">
      <c r="A40" s="77"/>
      <c r="B40" s="77"/>
      <c r="C40" s="78" t="s">
        <v>142</v>
      </c>
      <c r="D40" s="77" t="n">
        <v>20</v>
      </c>
      <c r="E40" s="77" t="s">
        <v>43</v>
      </c>
      <c r="F40" s="34"/>
      <c r="G40" s="77"/>
      <c r="H40" s="39" t="n">
        <f aca="false">ROUND(D40*F40,0)</f>
        <v>0</v>
      </c>
      <c r="I40" s="39" t="n">
        <f aca="false">ROUND(D40*G40,0)</f>
        <v>0</v>
      </c>
    </row>
    <row r="41" customFormat="false" ht="17.25" hidden="false" customHeight="false" outlineLevel="0" collapsed="false">
      <c r="A41" s="77"/>
      <c r="B41" s="77"/>
      <c r="C41" s="78" t="s">
        <v>143</v>
      </c>
      <c r="D41" s="77" t="n">
        <v>64</v>
      </c>
      <c r="E41" s="77" t="s">
        <v>43</v>
      </c>
      <c r="F41" s="34"/>
      <c r="G41" s="77"/>
      <c r="H41" s="39" t="n">
        <f aca="false">ROUND(D41*F41,0)</f>
        <v>0</v>
      </c>
      <c r="I41" s="39" t="n">
        <f aca="false">ROUND(D41*G41,0)</f>
        <v>0</v>
      </c>
    </row>
    <row r="42" customFormat="false" ht="17.25" hidden="false" customHeight="false" outlineLevel="0" collapsed="false">
      <c r="A42" s="77"/>
      <c r="B42" s="77"/>
      <c r="C42" s="78" t="s">
        <v>144</v>
      </c>
      <c r="D42" s="77" t="n">
        <v>70</v>
      </c>
      <c r="E42" s="77" t="s">
        <v>43</v>
      </c>
      <c r="F42" s="34"/>
      <c r="G42" s="77"/>
      <c r="H42" s="39" t="n">
        <f aca="false">ROUND(D42*F42,0)</f>
        <v>0</v>
      </c>
      <c r="I42" s="39" t="n">
        <f aca="false">ROUND(D42*G42,0)</f>
        <v>0</v>
      </c>
    </row>
    <row r="43" customFormat="false" ht="17.25" hidden="false" customHeight="false" outlineLevel="0" collapsed="false">
      <c r="A43" s="77"/>
      <c r="B43" s="77"/>
      <c r="C43" s="79" t="s">
        <v>145</v>
      </c>
      <c r="D43" s="77" t="n">
        <v>60</v>
      </c>
      <c r="E43" s="77" t="s">
        <v>43</v>
      </c>
      <c r="F43" s="34"/>
      <c r="G43" s="77"/>
      <c r="H43" s="39" t="n">
        <f aca="false">ROUND(D43*F43,0)</f>
        <v>0</v>
      </c>
      <c r="I43" s="39" t="n">
        <f aca="false">ROUND(D43*G43,0)</f>
        <v>0</v>
      </c>
    </row>
    <row r="44" customFormat="false" ht="17.25" hidden="false" customHeight="false" outlineLevel="0" collapsed="false">
      <c r="A44" s="77"/>
      <c r="B44" s="77"/>
      <c r="C44" s="79" t="s">
        <v>146</v>
      </c>
      <c r="D44" s="77" t="n">
        <v>30</v>
      </c>
      <c r="E44" s="77" t="s">
        <v>43</v>
      </c>
      <c r="F44" s="34"/>
      <c r="G44" s="77"/>
      <c r="H44" s="39" t="n">
        <f aca="false">ROUND(D44*F44,0)</f>
        <v>0</v>
      </c>
      <c r="I44" s="39" t="n">
        <f aca="false">ROUND(D44*G44,0)</f>
        <v>0</v>
      </c>
    </row>
    <row r="45" customFormat="false" ht="17.25" hidden="false" customHeight="false" outlineLevel="0" collapsed="false">
      <c r="A45" s="77"/>
      <c r="B45" s="77"/>
      <c r="C45" s="79" t="s">
        <v>147</v>
      </c>
      <c r="D45" s="77" t="n">
        <v>30</v>
      </c>
      <c r="E45" s="77" t="s">
        <v>43</v>
      </c>
      <c r="F45" s="34"/>
      <c r="G45" s="77"/>
      <c r="H45" s="39" t="n">
        <f aca="false">ROUND(D45*F45,0)</f>
        <v>0</v>
      </c>
      <c r="I45" s="39" t="n">
        <f aca="false">ROUND(D45*G45,0)</f>
        <v>0</v>
      </c>
    </row>
    <row r="46" customFormat="false" ht="17.25" hidden="false" customHeight="false" outlineLevel="0" collapsed="false">
      <c r="A46" s="77"/>
      <c r="B46" s="77"/>
      <c r="C46" s="78" t="s">
        <v>142</v>
      </c>
      <c r="D46" s="77" t="n">
        <v>48</v>
      </c>
      <c r="E46" s="77" t="s">
        <v>43</v>
      </c>
      <c r="F46" s="34"/>
      <c r="G46" s="77"/>
      <c r="H46" s="39" t="n">
        <f aca="false">ROUND(D46*F46,0)</f>
        <v>0</v>
      </c>
      <c r="I46" s="39" t="n">
        <f aca="false">ROUND(D46*G46,0)</f>
        <v>0</v>
      </c>
    </row>
    <row r="47" customFormat="false" ht="17.25" hidden="false" customHeight="false" outlineLevel="0" collapsed="false">
      <c r="A47" s="77"/>
      <c r="B47" s="77"/>
      <c r="C47" s="79" t="s">
        <v>148</v>
      </c>
      <c r="D47" s="77" t="n">
        <v>15</v>
      </c>
      <c r="E47" s="77" t="s">
        <v>43</v>
      </c>
      <c r="F47" s="34"/>
      <c r="G47" s="77"/>
      <c r="H47" s="39" t="n">
        <f aca="false">ROUND(D47*F47,0)</f>
        <v>0</v>
      </c>
      <c r="I47" s="39" t="n">
        <f aca="false">ROUND(D47*G47,0)</f>
        <v>0</v>
      </c>
    </row>
    <row r="48" customFormat="false" ht="17.25" hidden="false" customHeight="false" outlineLevel="0" collapsed="false">
      <c r="A48" s="77"/>
      <c r="B48" s="77"/>
      <c r="C48" s="78" t="s">
        <v>149</v>
      </c>
      <c r="D48" s="77" t="n">
        <v>16</v>
      </c>
      <c r="E48" s="77" t="s">
        <v>43</v>
      </c>
      <c r="F48" s="34"/>
      <c r="G48" s="77"/>
      <c r="H48" s="39" t="n">
        <f aca="false">ROUND(D48*F48,0)</f>
        <v>0</v>
      </c>
      <c r="I48" s="39" t="n">
        <f aca="false">ROUND(D48*G48,0)</f>
        <v>0</v>
      </c>
    </row>
    <row r="49" customFormat="false" ht="17.25" hidden="false" customHeight="false" outlineLevel="0" collapsed="false">
      <c r="A49" s="77"/>
      <c r="B49" s="77"/>
      <c r="C49" s="78" t="s">
        <v>150</v>
      </c>
      <c r="D49" s="77" t="n">
        <v>56</v>
      </c>
      <c r="E49" s="77" t="s">
        <v>43</v>
      </c>
      <c r="F49" s="34"/>
      <c r="G49" s="77"/>
      <c r="H49" s="39" t="n">
        <f aca="false">ROUND(D49*F49,0)</f>
        <v>0</v>
      </c>
      <c r="I49" s="39" t="n">
        <f aca="false">ROUND(D49*G49,0)</f>
        <v>0</v>
      </c>
    </row>
    <row r="50" customFormat="false" ht="17.25" hidden="false" customHeight="false" outlineLevel="0" collapsed="false">
      <c r="A50" s="77"/>
      <c r="B50" s="77"/>
      <c r="C50" s="78" t="s">
        <v>151</v>
      </c>
      <c r="D50" s="77" t="n">
        <v>6</v>
      </c>
      <c r="E50" s="77" t="s">
        <v>43</v>
      </c>
      <c r="F50" s="34"/>
      <c r="G50" s="77"/>
      <c r="H50" s="39" t="n">
        <f aca="false">ROUND(D50*F50,0)</f>
        <v>0</v>
      </c>
      <c r="I50" s="39" t="n">
        <f aca="false">ROUND(D50*G50,0)</f>
        <v>0</v>
      </c>
    </row>
    <row r="51" customFormat="false" ht="17.25" hidden="false" customHeight="false" outlineLevel="0" collapsed="false">
      <c r="A51" s="77"/>
      <c r="B51" s="77"/>
      <c r="C51" s="78" t="s">
        <v>152</v>
      </c>
      <c r="D51" s="77" t="n">
        <v>40</v>
      </c>
      <c r="E51" s="77" t="s">
        <v>43</v>
      </c>
      <c r="F51" s="34"/>
      <c r="G51" s="77"/>
      <c r="H51" s="39" t="n">
        <f aca="false">ROUND(D51*F51,0)</f>
        <v>0</v>
      </c>
      <c r="I51" s="39" t="n">
        <f aca="false">ROUND(D51*G51,0)</f>
        <v>0</v>
      </c>
    </row>
    <row r="52" customFormat="false" ht="17.25" hidden="false" customHeight="false" outlineLevel="0" collapsed="false">
      <c r="A52" s="77"/>
      <c r="B52" s="77"/>
      <c r="C52" s="79" t="s">
        <v>153</v>
      </c>
      <c r="D52" s="77" t="n">
        <v>14</v>
      </c>
      <c r="E52" s="77" t="s">
        <v>43</v>
      </c>
      <c r="F52" s="34"/>
      <c r="G52" s="77"/>
      <c r="H52" s="39" t="n">
        <f aca="false">ROUND(D52*F52,0)</f>
        <v>0</v>
      </c>
      <c r="I52" s="39" t="n">
        <f aca="false">ROUND(D52*G52,0)</f>
        <v>0</v>
      </c>
    </row>
    <row r="53" customFormat="false" ht="17.25" hidden="false" customHeight="false" outlineLevel="0" collapsed="false">
      <c r="A53" s="77"/>
      <c r="B53" s="77"/>
      <c r="C53" s="78" t="s">
        <v>154</v>
      </c>
      <c r="D53" s="77" t="n">
        <v>112</v>
      </c>
      <c r="E53" s="77" t="s">
        <v>43</v>
      </c>
      <c r="F53" s="34"/>
      <c r="G53" s="77"/>
      <c r="H53" s="39" t="n">
        <f aca="false">ROUND(D53*F53,0)</f>
        <v>0</v>
      </c>
      <c r="I53" s="39" t="n">
        <f aca="false">ROUND(D53*G53,0)</f>
        <v>0</v>
      </c>
    </row>
    <row r="54" customFormat="false" ht="17.25" hidden="false" customHeight="false" outlineLevel="0" collapsed="false">
      <c r="A54" s="77"/>
      <c r="B54" s="77"/>
      <c r="C54" s="78" t="s">
        <v>155</v>
      </c>
      <c r="D54" s="77" t="n">
        <v>85</v>
      </c>
      <c r="E54" s="77" t="s">
        <v>43</v>
      </c>
      <c r="F54" s="34"/>
      <c r="G54" s="77"/>
      <c r="H54" s="39" t="n">
        <f aca="false">ROUND(D54*F54,0)</f>
        <v>0</v>
      </c>
      <c r="I54" s="39" t="n">
        <f aca="false">ROUND(D54*G54,0)</f>
        <v>0</v>
      </c>
    </row>
    <row r="55" s="40" customFormat="true" ht="16.5" hidden="false" customHeight="false" outlineLevel="0" collapsed="false">
      <c r="A55" s="6"/>
      <c r="B55" s="71"/>
      <c r="C55" s="71"/>
      <c r="D55" s="71"/>
      <c r="E55" s="71"/>
      <c r="F55" s="71"/>
      <c r="G55" s="71"/>
      <c r="H55" s="39"/>
      <c r="I55" s="39"/>
    </row>
    <row r="56" customFormat="false" ht="16.5" hidden="false" customHeight="false" outlineLevel="0" collapsed="false">
      <c r="A56" s="6" t="n">
        <v>7</v>
      </c>
      <c r="B56" s="71"/>
      <c r="C56" s="71" t="s">
        <v>156</v>
      </c>
      <c r="D56" s="71"/>
      <c r="E56" s="71"/>
      <c r="F56" s="71"/>
      <c r="G56" s="71"/>
      <c r="H56" s="39"/>
      <c r="I56" s="39"/>
    </row>
    <row r="57" customFormat="false" ht="17.25" hidden="false" customHeight="false" outlineLevel="0" collapsed="false">
      <c r="A57" s="6"/>
      <c r="B57" s="71"/>
      <c r="C57" s="78" t="s">
        <v>157</v>
      </c>
      <c r="D57" s="71" t="n">
        <v>64</v>
      </c>
      <c r="E57" s="71" t="s">
        <v>43</v>
      </c>
      <c r="F57" s="34"/>
      <c r="G57" s="71"/>
      <c r="H57" s="39" t="n">
        <f aca="false">ROUND(D57*F57,0)</f>
        <v>0</v>
      </c>
      <c r="I57" s="39" t="n">
        <f aca="false">ROUND(D57*G57,0)</f>
        <v>0</v>
      </c>
    </row>
    <row r="58" customFormat="false" ht="17.25" hidden="false" customHeight="false" outlineLevel="0" collapsed="false">
      <c r="A58" s="6"/>
      <c r="B58" s="71"/>
      <c r="C58" s="78" t="s">
        <v>158</v>
      </c>
      <c r="D58" s="71" t="n">
        <v>36</v>
      </c>
      <c r="E58" s="71" t="s">
        <v>43</v>
      </c>
      <c r="F58" s="34"/>
      <c r="G58" s="71"/>
      <c r="H58" s="39" t="n">
        <f aca="false">ROUND(D58*F58,0)</f>
        <v>0</v>
      </c>
      <c r="I58" s="39" t="n">
        <f aca="false">ROUND(D58*G58,0)</f>
        <v>0</v>
      </c>
    </row>
    <row r="59" customFormat="false" ht="17.25" hidden="false" customHeight="false" outlineLevel="0" collapsed="false">
      <c r="A59" s="6"/>
      <c r="B59" s="71"/>
      <c r="C59" s="78" t="s">
        <v>159</v>
      </c>
      <c r="D59" s="71" t="n">
        <v>20</v>
      </c>
      <c r="E59" s="71" t="s">
        <v>43</v>
      </c>
      <c r="F59" s="34"/>
      <c r="G59" s="71"/>
      <c r="H59" s="39" t="n">
        <f aca="false">ROUND(D59*F59,0)</f>
        <v>0</v>
      </c>
      <c r="I59" s="39" t="n">
        <f aca="false">ROUND(D59*G59,0)</f>
        <v>0</v>
      </c>
    </row>
    <row r="60" customFormat="false" ht="17.25" hidden="false" customHeight="false" outlineLevel="0" collapsed="false">
      <c r="A60" s="6"/>
      <c r="B60" s="71"/>
      <c r="C60" s="78" t="s">
        <v>160</v>
      </c>
      <c r="D60" s="71" t="n">
        <v>44</v>
      </c>
      <c r="E60" s="71" t="s">
        <v>43</v>
      </c>
      <c r="F60" s="34"/>
      <c r="G60" s="71"/>
      <c r="H60" s="39" t="n">
        <f aca="false">ROUND(D60*F60,0)</f>
        <v>0</v>
      </c>
      <c r="I60" s="39" t="n">
        <f aca="false">ROUND(D60*G60,0)</f>
        <v>0</v>
      </c>
    </row>
    <row r="61" customFormat="false" ht="17.25" hidden="false" customHeight="false" outlineLevel="0" collapsed="false">
      <c r="A61" s="77"/>
      <c r="B61" s="77"/>
      <c r="C61" s="78" t="s">
        <v>161</v>
      </c>
      <c r="D61" s="71" t="n">
        <v>18</v>
      </c>
      <c r="E61" s="71" t="s">
        <v>43</v>
      </c>
      <c r="F61" s="34"/>
      <c r="G61" s="71"/>
      <c r="H61" s="39" t="n">
        <f aca="false">ROUND(D61*F61,0)</f>
        <v>0</v>
      </c>
      <c r="I61" s="39" t="n">
        <f aca="false">ROUND(D61*G61,0)</f>
        <v>0</v>
      </c>
    </row>
    <row r="62" customFormat="false" ht="17.25" hidden="false" customHeight="false" outlineLevel="0" collapsed="false">
      <c r="A62" s="77"/>
      <c r="B62" s="77"/>
      <c r="C62" s="78" t="s">
        <v>162</v>
      </c>
      <c r="D62" s="71" t="n">
        <v>56</v>
      </c>
      <c r="E62" s="71" t="s">
        <v>43</v>
      </c>
      <c r="F62" s="34"/>
      <c r="G62" s="71"/>
      <c r="H62" s="39" t="n">
        <f aca="false">ROUND(D62*F62,0)</f>
        <v>0</v>
      </c>
      <c r="I62" s="39" t="n">
        <f aca="false">ROUND(D62*G62,0)</f>
        <v>0</v>
      </c>
    </row>
    <row r="63" customFormat="false" ht="17.25" hidden="false" customHeight="false" outlineLevel="0" collapsed="false">
      <c r="A63" s="77"/>
      <c r="B63" s="77"/>
      <c r="C63" s="78" t="s">
        <v>163</v>
      </c>
      <c r="D63" s="71" t="n">
        <v>32</v>
      </c>
      <c r="E63" s="71" t="s">
        <v>43</v>
      </c>
      <c r="F63" s="34"/>
      <c r="G63" s="71"/>
      <c r="H63" s="39" t="n">
        <f aca="false">ROUND(D63*F63,0)</f>
        <v>0</v>
      </c>
      <c r="I63" s="39" t="n">
        <f aca="false">ROUND(D63*G63,0)</f>
        <v>0</v>
      </c>
    </row>
    <row r="64" customFormat="false" ht="17.25" hidden="false" customHeight="false" outlineLevel="0" collapsed="false">
      <c r="A64" s="6"/>
      <c r="B64" s="71"/>
      <c r="C64" s="78" t="s">
        <v>164</v>
      </c>
      <c r="D64" s="71" t="n">
        <v>15</v>
      </c>
      <c r="E64" s="71" t="s">
        <v>43</v>
      </c>
      <c r="F64" s="34"/>
      <c r="G64" s="71"/>
      <c r="H64" s="39" t="n">
        <f aca="false">ROUND(D64*F64,0)</f>
        <v>0</v>
      </c>
      <c r="I64" s="39" t="n">
        <f aca="false">ROUND(D64*G64,0)</f>
        <v>0</v>
      </c>
    </row>
    <row r="65" customFormat="false" ht="17.25" hidden="false" customHeight="false" outlineLevel="0" collapsed="false">
      <c r="A65" s="6"/>
      <c r="B65" s="71"/>
      <c r="C65" s="78" t="s">
        <v>165</v>
      </c>
      <c r="D65" s="71" t="n">
        <v>25</v>
      </c>
      <c r="E65" s="71" t="s">
        <v>43</v>
      </c>
      <c r="F65" s="34"/>
      <c r="G65" s="71"/>
      <c r="H65" s="39" t="n">
        <f aca="false">ROUND(D65*F65,0)</f>
        <v>0</v>
      </c>
      <c r="I65" s="39" t="n">
        <f aca="false">ROUND(D65*G65,0)</f>
        <v>0</v>
      </c>
    </row>
    <row r="66" customFormat="false" ht="17.25" hidden="false" customHeight="false" outlineLevel="0" collapsed="false">
      <c r="A66" s="77"/>
      <c r="B66" s="77"/>
      <c r="C66" s="78" t="s">
        <v>166</v>
      </c>
      <c r="D66" s="71" t="n">
        <v>32</v>
      </c>
      <c r="E66" s="71" t="s">
        <v>43</v>
      </c>
      <c r="F66" s="34"/>
      <c r="G66" s="71"/>
      <c r="H66" s="39" t="n">
        <f aca="false">ROUND(D66*F66,0)</f>
        <v>0</v>
      </c>
      <c r="I66" s="39" t="n">
        <f aca="false">ROUND(D66*G66,0)</f>
        <v>0</v>
      </c>
    </row>
    <row r="67" customFormat="false" ht="17.25" hidden="false" customHeight="false" outlineLevel="0" collapsed="false">
      <c r="A67" s="6"/>
      <c r="B67" s="71"/>
      <c r="C67" s="78" t="s">
        <v>167</v>
      </c>
      <c r="D67" s="71" t="n">
        <v>25</v>
      </c>
      <c r="E67" s="71" t="s">
        <v>43</v>
      </c>
      <c r="F67" s="34"/>
      <c r="G67" s="71"/>
      <c r="H67" s="39" t="n">
        <f aca="false">ROUND(D67*F67,0)</f>
        <v>0</v>
      </c>
      <c r="I67" s="39" t="n">
        <f aca="false">ROUND(D67*G67,0)</f>
        <v>0</v>
      </c>
    </row>
    <row r="68" customFormat="false" ht="16.5" hidden="false" customHeight="false" outlineLevel="0" collapsed="false">
      <c r="A68" s="77"/>
      <c r="B68" s="77"/>
      <c r="C68" s="80"/>
      <c r="D68" s="77"/>
      <c r="E68" s="77"/>
      <c r="F68" s="77"/>
      <c r="G68" s="77"/>
      <c r="H68" s="39"/>
      <c r="I68" s="39"/>
    </row>
    <row r="69" s="40" customFormat="true" ht="16.5" hidden="false" customHeight="false" outlineLevel="0" collapsed="false">
      <c r="A69" s="6" t="n">
        <v>8</v>
      </c>
      <c r="B69" s="30" t="s">
        <v>168</v>
      </c>
      <c r="C69" s="38" t="s">
        <v>169</v>
      </c>
      <c r="D69" s="71" t="n">
        <v>1200</v>
      </c>
      <c r="E69" s="30" t="s">
        <v>48</v>
      </c>
      <c r="F69" s="33"/>
      <c r="G69" s="33"/>
      <c r="H69" s="39" t="n">
        <f aca="false">ROUND(D69*F69,0)</f>
        <v>0</v>
      </c>
      <c r="I69" s="39" t="n">
        <f aca="false">ROUND(D69*G69,0)</f>
        <v>0</v>
      </c>
    </row>
    <row r="70" customFormat="false" ht="16.5" hidden="false" customHeight="false" outlineLevel="0" collapsed="false">
      <c r="A70" s="6"/>
      <c r="B70" s="30"/>
      <c r="C70" s="38"/>
      <c r="D70" s="71"/>
      <c r="E70" s="30"/>
      <c r="F70" s="33"/>
      <c r="G70" s="33"/>
      <c r="H70" s="39"/>
      <c r="I70" s="39"/>
    </row>
    <row r="71" s="40" customFormat="true" ht="16.5" hidden="false" customHeight="false" outlineLevel="0" collapsed="false">
      <c r="A71" s="6" t="n">
        <v>9</v>
      </c>
      <c r="B71" s="30" t="s">
        <v>170</v>
      </c>
      <c r="C71" s="38" t="s">
        <v>171</v>
      </c>
      <c r="D71" s="71" t="n">
        <v>477</v>
      </c>
      <c r="E71" s="30" t="s">
        <v>82</v>
      </c>
      <c r="F71" s="33"/>
      <c r="G71" s="33"/>
      <c r="H71" s="39" t="n">
        <f aca="false">ROUND(D71*F71,0)</f>
        <v>0</v>
      </c>
      <c r="I71" s="39" t="n">
        <f aca="false">ROUND(D71*G71,0)</f>
        <v>0</v>
      </c>
    </row>
    <row r="72" s="40" customFormat="true" ht="16.5" hidden="false" customHeight="false" outlineLevel="0" collapsed="false">
      <c r="A72" s="6"/>
      <c r="B72" s="30"/>
      <c r="C72" s="38"/>
      <c r="D72" s="71"/>
      <c r="E72" s="30"/>
      <c r="F72" s="33"/>
      <c r="G72" s="33"/>
      <c r="H72" s="39"/>
      <c r="I72" s="39"/>
    </row>
    <row r="73" s="40" customFormat="true" ht="16.5" hidden="false" customHeight="false" outlineLevel="0" collapsed="false">
      <c r="A73" s="6" t="n">
        <v>10</v>
      </c>
      <c r="B73" s="30"/>
      <c r="C73" s="38" t="s">
        <v>172</v>
      </c>
      <c r="D73" s="71" t="n">
        <v>665</v>
      </c>
      <c r="E73" s="30" t="s">
        <v>48</v>
      </c>
      <c r="F73" s="33"/>
      <c r="G73" s="33"/>
      <c r="H73" s="39" t="n">
        <f aca="false">ROUND(D73*F73,0)</f>
        <v>0</v>
      </c>
      <c r="I73" s="39" t="n">
        <f aca="false">ROUND(D73*G73,0)</f>
        <v>0</v>
      </c>
    </row>
    <row r="74" s="40" customFormat="true" ht="16.5" hidden="false" customHeight="false" outlineLevel="0" collapsed="false">
      <c r="A74" s="6"/>
      <c r="B74" s="30"/>
      <c r="C74" s="38"/>
      <c r="D74" s="71"/>
      <c r="E74" s="30"/>
      <c r="F74" s="33"/>
      <c r="G74" s="33"/>
      <c r="H74" s="39"/>
      <c r="I74" s="39"/>
    </row>
    <row r="75" customFormat="false" ht="33" hidden="false" customHeight="false" outlineLevel="0" collapsed="false">
      <c r="A75" s="6" t="n">
        <v>11</v>
      </c>
      <c r="B75" s="30" t="s">
        <v>173</v>
      </c>
      <c r="C75" s="38" t="s">
        <v>174</v>
      </c>
      <c r="D75" s="81" t="n">
        <v>185</v>
      </c>
      <c r="E75" s="30" t="s">
        <v>48</v>
      </c>
      <c r="F75" s="33"/>
      <c r="G75" s="33"/>
      <c r="H75" s="39" t="n">
        <f aca="false">ROUND(D75*F75,0)</f>
        <v>0</v>
      </c>
      <c r="I75" s="39" t="n">
        <f aca="false">ROUND(D75*G75,0)</f>
        <v>0</v>
      </c>
    </row>
    <row r="76" customFormat="false" ht="16.5" hidden="false" customHeight="false" outlineLevel="0" collapsed="false">
      <c r="A76" s="6"/>
      <c r="B76" s="30"/>
      <c r="C76" s="38"/>
      <c r="D76" s="81"/>
      <c r="E76" s="30"/>
      <c r="F76" s="33"/>
      <c r="G76" s="33"/>
      <c r="H76" s="39"/>
      <c r="I76" s="39"/>
    </row>
    <row r="77" customFormat="false" ht="16.5" hidden="false" customHeight="false" outlineLevel="0" collapsed="false">
      <c r="A77" s="6" t="n">
        <v>12</v>
      </c>
      <c r="B77" s="30"/>
      <c r="C77" s="38" t="s">
        <v>175</v>
      </c>
      <c r="D77" s="81" t="n">
        <v>1</v>
      </c>
      <c r="E77" s="30" t="s">
        <v>45</v>
      </c>
      <c r="F77" s="33"/>
      <c r="G77" s="33"/>
      <c r="H77" s="39" t="n">
        <f aca="false">ROUND(D77*F77,0)</f>
        <v>0</v>
      </c>
      <c r="I77" s="39" t="n">
        <f aca="false">ROUND(D77*G77,0)</f>
        <v>0</v>
      </c>
    </row>
    <row r="78" customFormat="false" ht="14.25" hidden="false" customHeight="false" outlineLevel="0" collapsed="false">
      <c r="A78" s="29"/>
      <c r="B78" s="20"/>
      <c r="C78" s="20" t="s">
        <v>49</v>
      </c>
      <c r="D78" s="21"/>
      <c r="E78" s="20"/>
      <c r="F78" s="21"/>
      <c r="G78" s="21"/>
      <c r="H78" s="42" t="n">
        <f aca="false">ROUND(SUM(H15:H77)+SUM(H2:H12),0)</f>
        <v>0</v>
      </c>
      <c r="I78" s="42" t="n">
        <f aca="false">ROUND(SUM(I15:I77)+SUM(I2:I12),0)</f>
        <v>0</v>
      </c>
      <c r="L78" s="7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false"/>
  </sheetPr>
  <dimension ref="A1:I38"/>
  <sheetViews>
    <sheetView showFormulas="false" showGridLines="true" showRowColHeaders="true" showZeros="true" rightToLeft="false" tabSelected="false" showOutlineSymbols="true" defaultGridColor="true" view="pageBreakPreview" topLeftCell="A1" colorId="64" zoomScale="66" zoomScaleNormal="100" zoomScalePageLayoutView="66" workbookViewId="0">
      <selection pane="topLeft" activeCell="N30" activeCellId="1" sqref="A6:C6 N30"/>
    </sheetView>
  </sheetViews>
  <sheetFormatPr defaultRowHeight="12.7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5.71"/>
    <col collapsed="false" customWidth="true" hidden="false" outlineLevel="0" max="3" min="3" style="0" width="50"/>
    <col collapsed="false" customWidth="true" hidden="false" outlineLevel="0" max="4" min="4" style="82" width="10.85"/>
    <col collapsed="false" customWidth="true" hidden="false" outlineLevel="0" max="5" min="5" style="0" width="8.67"/>
    <col collapsed="false" customWidth="true" hidden="false" outlineLevel="0" max="6" min="6" style="0" width="17.29"/>
    <col collapsed="false" customWidth="true" hidden="false" outlineLevel="0" max="7" min="7" style="0" width="14.7"/>
    <col collapsed="false" customWidth="true" hidden="false" outlineLevel="0" max="8" min="8" style="83" width="17.29"/>
    <col collapsed="false" customWidth="true" hidden="false" outlineLevel="0" max="9" min="9" style="83" width="20.42"/>
    <col collapsed="false" customWidth="true" hidden="false" outlineLevel="0" max="1025" min="10" style="0" width="8.67"/>
  </cols>
  <sheetData>
    <row r="1" customFormat="false" ht="28.5" hidden="false" customHeight="false" outlineLevel="0" collapsed="false">
      <c r="A1" s="29" t="s">
        <v>32</v>
      </c>
      <c r="B1" s="20" t="s">
        <v>33</v>
      </c>
      <c r="C1" s="20" t="s">
        <v>34</v>
      </c>
      <c r="D1" s="21" t="s">
        <v>35</v>
      </c>
      <c r="E1" s="20" t="s">
        <v>36</v>
      </c>
      <c r="F1" s="21" t="s">
        <v>37</v>
      </c>
      <c r="G1" s="21" t="s">
        <v>38</v>
      </c>
      <c r="H1" s="84" t="s">
        <v>39</v>
      </c>
      <c r="I1" s="84" t="s">
        <v>40</v>
      </c>
    </row>
    <row r="2" s="40" customFormat="true" ht="33" hidden="false" customHeight="false" outlineLevel="0" collapsed="false">
      <c r="A2" s="41" t="n">
        <v>1</v>
      </c>
      <c r="B2" s="23"/>
      <c r="C2" s="35" t="s">
        <v>176</v>
      </c>
      <c r="D2" s="34" t="n">
        <v>45</v>
      </c>
      <c r="E2" s="23" t="s">
        <v>43</v>
      </c>
      <c r="F2" s="36"/>
      <c r="G2" s="34"/>
      <c r="H2" s="39" t="n">
        <f aca="false">ROUND(D2*F2,0)</f>
        <v>0</v>
      </c>
      <c r="I2" s="39" t="n">
        <f aca="false">ROUND(D2*G2,0)</f>
        <v>0</v>
      </c>
    </row>
    <row r="3" customFormat="false" ht="16.5" hidden="false" customHeight="false" outlineLevel="0" collapsed="false">
      <c r="A3" s="41"/>
      <c r="B3" s="30"/>
      <c r="C3" s="31"/>
      <c r="D3" s="32"/>
      <c r="E3" s="30"/>
      <c r="F3" s="33"/>
      <c r="G3" s="33"/>
      <c r="H3" s="39"/>
      <c r="I3" s="39"/>
    </row>
    <row r="4" s="40" customFormat="true" ht="33" hidden="false" customHeight="false" outlineLevel="0" collapsed="false">
      <c r="A4" s="41" t="n">
        <v>2</v>
      </c>
      <c r="B4" s="23"/>
      <c r="C4" s="35" t="s">
        <v>177</v>
      </c>
      <c r="D4" s="34" t="n">
        <v>23</v>
      </c>
      <c r="E4" s="23" t="s">
        <v>43</v>
      </c>
      <c r="F4" s="34"/>
      <c r="G4" s="34"/>
      <c r="H4" s="39" t="n">
        <f aca="false">ROUND(D4*F4,0)</f>
        <v>0</v>
      </c>
      <c r="I4" s="39" t="n">
        <f aca="false">ROUND(D4*G4,0)</f>
        <v>0</v>
      </c>
    </row>
    <row r="5" customFormat="false" ht="16.5" hidden="false" customHeight="false" outlineLevel="0" collapsed="false">
      <c r="A5" s="41"/>
      <c r="B5" s="30"/>
      <c r="C5" s="31"/>
      <c r="D5" s="32"/>
      <c r="E5" s="30"/>
      <c r="F5" s="33"/>
      <c r="G5" s="33"/>
      <c r="H5" s="39"/>
      <c r="I5" s="39"/>
    </row>
    <row r="6" s="40" customFormat="true" ht="33" hidden="false" customHeight="false" outlineLevel="0" collapsed="false">
      <c r="A6" s="41" t="n">
        <v>3</v>
      </c>
      <c r="B6" s="71"/>
      <c r="C6" s="38" t="s">
        <v>178</v>
      </c>
      <c r="D6" s="85" t="n">
        <v>2</v>
      </c>
      <c r="E6" s="71" t="s">
        <v>179</v>
      </c>
      <c r="F6" s="71"/>
      <c r="G6" s="71"/>
      <c r="H6" s="39" t="n">
        <f aca="false">ROUND(D6*F6,0)</f>
        <v>0</v>
      </c>
      <c r="I6" s="39" t="n">
        <f aca="false">ROUND(D6*G6,0)</f>
        <v>0</v>
      </c>
    </row>
    <row r="7" customFormat="false" ht="16.5" hidden="false" customHeight="false" outlineLevel="0" collapsed="false">
      <c r="A7" s="41"/>
      <c r="B7" s="71"/>
      <c r="C7" s="38"/>
      <c r="D7" s="85"/>
      <c r="E7" s="71"/>
      <c r="F7" s="71"/>
      <c r="G7" s="71"/>
      <c r="H7" s="39"/>
      <c r="I7" s="39"/>
    </row>
    <row r="8" s="40" customFormat="true" ht="16.5" hidden="false" customHeight="false" outlineLevel="0" collapsed="false">
      <c r="A8" s="41" t="n">
        <v>4</v>
      </c>
      <c r="B8" s="71"/>
      <c r="C8" s="38" t="s">
        <v>180</v>
      </c>
      <c r="D8" s="85" t="n">
        <v>16</v>
      </c>
      <c r="E8" s="71" t="s">
        <v>179</v>
      </c>
      <c r="F8" s="36"/>
      <c r="G8" s="71"/>
      <c r="H8" s="39" t="n">
        <f aca="false">ROUND(D8*F8,0)</f>
        <v>0</v>
      </c>
      <c r="I8" s="39" t="n">
        <f aca="false">ROUND(D8*G8,0)</f>
        <v>0</v>
      </c>
    </row>
    <row r="9" customFormat="false" ht="16.5" hidden="false" customHeight="false" outlineLevel="0" collapsed="false">
      <c r="A9" s="41"/>
      <c r="B9" s="71"/>
      <c r="C9" s="71"/>
      <c r="D9" s="85"/>
      <c r="E9" s="71"/>
      <c r="F9" s="71"/>
      <c r="G9" s="71"/>
      <c r="H9" s="39"/>
      <c r="I9" s="39"/>
    </row>
    <row r="10" s="40" customFormat="true" ht="33" hidden="false" customHeight="false" outlineLevel="0" collapsed="false">
      <c r="A10" s="41" t="n">
        <v>5</v>
      </c>
      <c r="B10" s="23"/>
      <c r="C10" s="38" t="s">
        <v>181</v>
      </c>
      <c r="D10" s="85" t="n">
        <v>2</v>
      </c>
      <c r="E10" s="23" t="s">
        <v>43</v>
      </c>
      <c r="F10" s="39"/>
      <c r="G10" s="39"/>
      <c r="H10" s="39" t="n">
        <f aca="false">ROUND(D10*F10,0)</f>
        <v>0</v>
      </c>
      <c r="I10" s="39" t="n">
        <f aca="false">ROUND(D10*G10,0)</f>
        <v>0</v>
      </c>
    </row>
    <row r="11" customFormat="false" ht="16.5" hidden="false" customHeight="false" outlineLevel="0" collapsed="false">
      <c r="A11" s="41"/>
      <c r="B11" s="30"/>
      <c r="C11" s="38"/>
      <c r="D11" s="85"/>
      <c r="E11" s="30"/>
      <c r="F11" s="33"/>
      <c r="G11" s="33"/>
      <c r="H11" s="39"/>
      <c r="I11" s="39"/>
    </row>
    <row r="12" s="40" customFormat="true" ht="33" hidden="false" customHeight="false" outlineLevel="0" collapsed="false">
      <c r="A12" s="41" t="n">
        <v>6</v>
      </c>
      <c r="B12" s="30"/>
      <c r="C12" s="38" t="s">
        <v>182</v>
      </c>
      <c r="D12" s="85" t="n">
        <v>6</v>
      </c>
      <c r="E12" s="30" t="s">
        <v>179</v>
      </c>
      <c r="F12" s="33"/>
      <c r="G12" s="33"/>
      <c r="H12" s="39" t="n">
        <f aca="false">ROUND(D12*F12,0)</f>
        <v>0</v>
      </c>
      <c r="I12" s="39" t="n">
        <f aca="false">ROUND(D12*G12,0)</f>
        <v>0</v>
      </c>
    </row>
    <row r="13" customFormat="false" ht="16.5" hidden="false" customHeight="false" outlineLevel="0" collapsed="false">
      <c r="A13" s="41"/>
      <c r="B13" s="30"/>
      <c r="C13" s="38"/>
      <c r="D13" s="85"/>
      <c r="E13" s="30"/>
      <c r="F13" s="33"/>
      <c r="G13" s="33"/>
      <c r="H13" s="39"/>
      <c r="I13" s="39"/>
    </row>
    <row r="14" s="40" customFormat="true" ht="33" hidden="false" customHeight="false" outlineLevel="0" collapsed="false">
      <c r="A14" s="41" t="n">
        <v>7</v>
      </c>
      <c r="B14" s="30"/>
      <c r="C14" s="38" t="s">
        <v>183</v>
      </c>
      <c r="D14" s="85" t="n">
        <v>1</v>
      </c>
      <c r="E14" s="30" t="s">
        <v>184</v>
      </c>
      <c r="F14" s="33"/>
      <c r="G14" s="33"/>
      <c r="H14" s="39" t="n">
        <f aca="false">ROUND(D14*F14,0)</f>
        <v>0</v>
      </c>
      <c r="I14" s="39" t="n">
        <f aca="false">ROUND(D14*G14,0)</f>
        <v>0</v>
      </c>
    </row>
    <row r="15" customFormat="false" ht="16.5" hidden="false" customHeight="false" outlineLevel="0" collapsed="false">
      <c r="A15" s="41"/>
      <c r="B15" s="30"/>
      <c r="C15" s="38"/>
      <c r="D15" s="85"/>
      <c r="E15" s="30"/>
      <c r="F15" s="33"/>
      <c r="G15" s="33"/>
      <c r="H15" s="39"/>
      <c r="I15" s="39"/>
    </row>
    <row r="16" s="40" customFormat="true" ht="33" hidden="false" customHeight="false" outlineLevel="0" collapsed="false">
      <c r="A16" s="41" t="n">
        <v>8</v>
      </c>
      <c r="B16" s="30"/>
      <c r="C16" s="38" t="s">
        <v>185</v>
      </c>
      <c r="D16" s="85" t="n">
        <v>1</v>
      </c>
      <c r="E16" s="30" t="s">
        <v>184</v>
      </c>
      <c r="F16" s="33"/>
      <c r="G16" s="33"/>
      <c r="H16" s="39" t="n">
        <f aca="false">ROUND(D16*F16,0)</f>
        <v>0</v>
      </c>
      <c r="I16" s="39" t="n">
        <f aca="false">ROUND(D16*G16,0)</f>
        <v>0</v>
      </c>
    </row>
    <row r="17" customFormat="false" ht="16.5" hidden="false" customHeight="false" outlineLevel="0" collapsed="false">
      <c r="A17" s="41"/>
      <c r="B17" s="30"/>
      <c r="C17" s="38"/>
      <c r="D17" s="85"/>
      <c r="E17" s="30"/>
      <c r="F17" s="33"/>
      <c r="G17" s="33"/>
      <c r="H17" s="39"/>
      <c r="I17" s="39"/>
    </row>
    <row r="18" s="40" customFormat="true" ht="33" hidden="false" customHeight="false" outlineLevel="0" collapsed="false">
      <c r="A18" s="41" t="n">
        <v>9</v>
      </c>
      <c r="B18" s="30"/>
      <c r="C18" s="38" t="s">
        <v>186</v>
      </c>
      <c r="D18" s="85" t="n">
        <v>1</v>
      </c>
      <c r="E18" s="30" t="s">
        <v>184</v>
      </c>
      <c r="F18" s="33"/>
      <c r="G18" s="33"/>
      <c r="H18" s="39" t="n">
        <f aca="false">ROUND(D18*F18,0)</f>
        <v>0</v>
      </c>
      <c r="I18" s="39" t="n">
        <f aca="false">ROUND(D18*G18,0)</f>
        <v>0</v>
      </c>
    </row>
    <row r="19" customFormat="false" ht="16.5" hidden="false" customHeight="false" outlineLevel="0" collapsed="false">
      <c r="A19" s="41"/>
      <c r="B19" s="30"/>
      <c r="C19" s="38"/>
      <c r="D19" s="85"/>
      <c r="E19" s="30"/>
      <c r="F19" s="33"/>
      <c r="G19" s="33"/>
      <c r="H19" s="39"/>
      <c r="I19" s="39"/>
    </row>
    <row r="20" s="40" customFormat="true" ht="33" hidden="false" customHeight="false" outlineLevel="0" collapsed="false">
      <c r="A20" s="41" t="n">
        <v>10</v>
      </c>
      <c r="B20" s="30"/>
      <c r="C20" s="38" t="s">
        <v>187</v>
      </c>
      <c r="D20" s="85" t="n">
        <v>5</v>
      </c>
      <c r="E20" s="30" t="s">
        <v>184</v>
      </c>
      <c r="F20" s="33"/>
      <c r="G20" s="33"/>
      <c r="H20" s="39" t="n">
        <f aca="false">ROUND(D20*F20,0)</f>
        <v>0</v>
      </c>
      <c r="I20" s="39" t="n">
        <f aca="false">ROUND(D20*G20,0)</f>
        <v>0</v>
      </c>
    </row>
    <row r="21" customFormat="false" ht="16.5" hidden="false" customHeight="false" outlineLevel="0" collapsed="false">
      <c r="A21" s="41"/>
      <c r="B21" s="30"/>
      <c r="C21" s="38"/>
      <c r="D21" s="85"/>
      <c r="E21" s="30"/>
      <c r="F21" s="33"/>
      <c r="G21" s="33"/>
      <c r="H21" s="39"/>
      <c r="I21" s="39"/>
    </row>
    <row r="22" customFormat="false" ht="16.5" hidden="false" customHeight="false" outlineLevel="0" collapsed="false">
      <c r="A22" s="41" t="n">
        <v>11</v>
      </c>
      <c r="B22" s="30"/>
      <c r="C22" s="38" t="s">
        <v>188</v>
      </c>
      <c r="D22" s="85" t="n">
        <v>2</v>
      </c>
      <c r="E22" s="30" t="s">
        <v>43</v>
      </c>
      <c r="F22" s="33"/>
      <c r="G22" s="33"/>
      <c r="H22" s="39" t="n">
        <f aca="false">ROUND(D22*F22,0)</f>
        <v>0</v>
      </c>
      <c r="I22" s="39" t="n">
        <f aca="false">ROUND(D22*G22,0)</f>
        <v>0</v>
      </c>
    </row>
    <row r="23" customFormat="false" ht="16.5" hidden="false" customHeight="false" outlineLevel="0" collapsed="false">
      <c r="A23" s="41"/>
      <c r="B23" s="30"/>
      <c r="C23" s="38"/>
      <c r="D23" s="85"/>
      <c r="E23" s="30"/>
      <c r="F23" s="33"/>
      <c r="G23" s="33"/>
      <c r="H23" s="39"/>
      <c r="I23" s="39"/>
    </row>
    <row r="24" s="40" customFormat="true" ht="16.5" hidden="false" customHeight="false" outlineLevel="0" collapsed="false">
      <c r="A24" s="41" t="n">
        <v>12</v>
      </c>
      <c r="B24" s="0"/>
      <c r="C24" s="38" t="s">
        <v>189</v>
      </c>
      <c r="D24" s="85" t="n">
        <v>1</v>
      </c>
      <c r="E24" s="30" t="s">
        <v>43</v>
      </c>
      <c r="F24" s="33"/>
      <c r="G24" s="33"/>
      <c r="H24" s="39" t="n">
        <f aca="false">ROUND(D24*F24,0)</f>
        <v>0</v>
      </c>
      <c r="I24" s="39" t="n">
        <f aca="false">ROUND(D24*G24,0)</f>
        <v>0</v>
      </c>
    </row>
    <row r="25" s="40" customFormat="true" ht="16.5" hidden="false" customHeight="false" outlineLevel="0" collapsed="false">
      <c r="A25" s="41"/>
      <c r="B25" s="0"/>
      <c r="C25" s="38"/>
      <c r="D25" s="85"/>
      <c r="E25" s="30"/>
      <c r="F25" s="33"/>
      <c r="G25" s="33"/>
      <c r="H25" s="39"/>
      <c r="I25" s="39"/>
    </row>
    <row r="26" customFormat="false" ht="33" hidden="false" customHeight="false" outlineLevel="0" collapsed="false">
      <c r="A26" s="41" t="n">
        <v>13</v>
      </c>
      <c r="C26" s="38" t="s">
        <v>190</v>
      </c>
      <c r="D26" s="85" t="n">
        <v>8</v>
      </c>
      <c r="E26" s="30" t="s">
        <v>43</v>
      </c>
      <c r="F26" s="33"/>
      <c r="G26" s="33"/>
      <c r="H26" s="39" t="n">
        <f aca="false">ROUND(D26*F26,0)</f>
        <v>0</v>
      </c>
      <c r="I26" s="39" t="n">
        <f aca="false">ROUND(D26*G26,0)</f>
        <v>0</v>
      </c>
    </row>
    <row r="27" customFormat="false" ht="16.5" hidden="false" customHeight="false" outlineLevel="0" collapsed="false">
      <c r="A27" s="41"/>
      <c r="C27" s="38"/>
      <c r="D27" s="85"/>
      <c r="E27" s="30"/>
      <c r="F27" s="33"/>
      <c r="G27" s="33"/>
      <c r="H27" s="39"/>
      <c r="I27" s="39"/>
    </row>
    <row r="28" customFormat="false" ht="49.5" hidden="false" customHeight="false" outlineLevel="0" collapsed="false">
      <c r="A28" s="41" t="n">
        <v>14</v>
      </c>
      <c r="C28" s="38" t="s">
        <v>191</v>
      </c>
      <c r="D28" s="85" t="n">
        <v>1</v>
      </c>
      <c r="E28" s="30" t="s">
        <v>45</v>
      </c>
      <c r="F28" s="33"/>
      <c r="G28" s="33"/>
      <c r="H28" s="39" t="n">
        <f aca="false">ROUND(D28*F28,0)</f>
        <v>0</v>
      </c>
      <c r="I28" s="39" t="n">
        <f aca="false">ROUND(D28*G28,0)</f>
        <v>0</v>
      </c>
    </row>
    <row r="29" customFormat="false" ht="16.5" hidden="false" customHeight="false" outlineLevel="0" collapsed="false">
      <c r="A29" s="41"/>
      <c r="C29" s="38"/>
      <c r="D29" s="85"/>
      <c r="E29" s="30"/>
      <c r="F29" s="33"/>
      <c r="G29" s="33"/>
      <c r="H29" s="39"/>
      <c r="I29" s="39"/>
    </row>
    <row r="30" customFormat="false" ht="49.5" hidden="false" customHeight="false" outlineLevel="0" collapsed="false">
      <c r="A30" s="41" t="n">
        <v>15</v>
      </c>
      <c r="B30" s="86"/>
      <c r="C30" s="87" t="s">
        <v>192</v>
      </c>
      <c r="D30" s="88" t="n">
        <v>1</v>
      </c>
      <c r="E30" s="89" t="s">
        <v>45</v>
      </c>
      <c r="F30" s="90"/>
      <c r="G30" s="33"/>
      <c r="H30" s="33" t="n">
        <f aca="false">ROUND(D30*F30,0)</f>
        <v>0</v>
      </c>
      <c r="I30" s="33" t="n">
        <f aca="false">ROUND(D30*G30,0)</f>
        <v>0</v>
      </c>
    </row>
    <row r="31" customFormat="false" ht="16.5" hidden="false" customHeight="false" outlineLevel="0" collapsed="false">
      <c r="A31" s="41"/>
      <c r="B31" s="86"/>
      <c r="C31" s="91"/>
      <c r="D31" s="92"/>
      <c r="E31" s="91"/>
      <c r="F31" s="93"/>
      <c r="G31" s="91"/>
      <c r="H31" s="33"/>
      <c r="I31" s="33"/>
    </row>
    <row r="32" customFormat="false" ht="16.5" hidden="false" customHeight="false" outlineLevel="0" collapsed="false">
      <c r="A32" s="41" t="n">
        <v>16</v>
      </c>
      <c r="B32" s="86"/>
      <c r="C32" s="87" t="s">
        <v>193</v>
      </c>
      <c r="D32" s="88" t="n">
        <v>1</v>
      </c>
      <c r="E32" s="30" t="s">
        <v>45</v>
      </c>
      <c r="F32" s="33"/>
      <c r="G32" s="33"/>
      <c r="H32" s="33" t="n">
        <f aca="false">ROUND(D32*F32,0)</f>
        <v>0</v>
      </c>
      <c r="I32" s="33" t="n">
        <f aca="false">ROUND(D32*G32,0)</f>
        <v>0</v>
      </c>
    </row>
    <row r="33" customFormat="false" ht="16.5" hidden="false" customHeight="false" outlineLevel="0" collapsed="false">
      <c r="A33" s="41"/>
      <c r="B33" s="86"/>
      <c r="C33" s="86"/>
      <c r="D33" s="94"/>
      <c r="E33" s="86"/>
      <c r="F33" s="95"/>
      <c r="G33" s="86"/>
      <c r="H33" s="39"/>
      <c r="I33" s="39"/>
    </row>
    <row r="34" customFormat="false" ht="16.5" hidden="false" customHeight="false" outlineLevel="0" collapsed="false">
      <c r="A34" s="41" t="n">
        <v>17</v>
      </c>
      <c r="B34" s="86"/>
      <c r="C34" s="38" t="s">
        <v>194</v>
      </c>
      <c r="D34" s="85" t="n">
        <v>1</v>
      </c>
      <c r="E34" s="23" t="s">
        <v>45</v>
      </c>
      <c r="F34" s="39"/>
      <c r="G34" s="39"/>
      <c r="H34" s="39" t="n">
        <f aca="false">ROUND(D34*F34,0)</f>
        <v>0</v>
      </c>
      <c r="I34" s="39" t="n">
        <f aca="false">ROUND(D34*G34,0)</f>
        <v>0</v>
      </c>
    </row>
    <row r="35" customFormat="false" ht="16.5" hidden="false" customHeight="false" outlineLevel="0" collapsed="false">
      <c r="A35" s="41"/>
      <c r="C35" s="38"/>
      <c r="D35" s="85"/>
      <c r="E35" s="30"/>
      <c r="F35" s="73"/>
      <c r="G35" s="33"/>
      <c r="H35" s="39"/>
      <c r="I35" s="39"/>
    </row>
    <row r="36" customFormat="false" ht="82.5" hidden="false" customHeight="false" outlineLevel="0" collapsed="false">
      <c r="A36" s="41" t="n">
        <v>18</v>
      </c>
      <c r="B36" s="91"/>
      <c r="C36" s="87" t="s">
        <v>195</v>
      </c>
      <c r="D36" s="88" t="n">
        <v>1</v>
      </c>
      <c r="E36" s="30" t="s">
        <v>43</v>
      </c>
      <c r="F36" s="33"/>
      <c r="G36" s="33"/>
      <c r="H36" s="33" t="n">
        <f aca="false">ROUND(D36*F36,0)</f>
        <v>0</v>
      </c>
      <c r="I36" s="33" t="n">
        <f aca="false">ROUND(D36*G36,0)</f>
        <v>0</v>
      </c>
    </row>
    <row r="37" customFormat="false" ht="16.5" hidden="false" customHeight="false" outlineLevel="0" collapsed="false">
      <c r="A37" s="41"/>
      <c r="B37" s="91"/>
      <c r="C37" s="87"/>
      <c r="D37" s="88"/>
      <c r="E37" s="30"/>
      <c r="F37" s="33"/>
      <c r="G37" s="33"/>
      <c r="H37" s="33"/>
      <c r="I37" s="33"/>
    </row>
    <row r="38" customFormat="false" ht="14.25" hidden="false" customHeight="false" outlineLevel="0" collapsed="false">
      <c r="A38" s="29"/>
      <c r="B38" s="20"/>
      <c r="C38" s="20" t="s">
        <v>49</v>
      </c>
      <c r="D38" s="21"/>
      <c r="E38" s="20"/>
      <c r="F38" s="21"/>
      <c r="G38" s="21"/>
      <c r="H38" s="84" t="n">
        <f aca="false">ROUND(SUM(H2:H37),0)</f>
        <v>0</v>
      </c>
      <c r="I38" s="84" t="n">
        <f aca="false">ROUND(SUM(I2:I37),0)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8"/>
  <sheetViews>
    <sheetView showFormulas="false" showGridLines="true" showRowColHeaders="true" showZeros="true" rightToLeft="false" tabSelected="false" showOutlineSymbols="true" defaultGridColor="true" view="pageBreakPreview" topLeftCell="A37" colorId="64" zoomScale="100" zoomScaleNormal="100" zoomScalePageLayoutView="100" workbookViewId="0">
      <selection pane="topLeft" activeCell="K22" activeCellId="1" sqref="A6:C6 K22"/>
    </sheetView>
  </sheetViews>
  <sheetFormatPr defaultRowHeight="14.2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.29"/>
    <col collapsed="false" customWidth="true" hidden="false" outlineLevel="0" max="3" min="3" style="0" width="71.71"/>
    <col collapsed="false" customWidth="true" hidden="false" outlineLevel="0" max="4" min="4" style="96" width="9.14"/>
    <col collapsed="false" customWidth="true" hidden="false" outlineLevel="0" max="5" min="5" style="0" width="8.86"/>
    <col collapsed="false" customWidth="true" hidden="false" outlineLevel="0" max="6" min="6" style="0" width="10.85"/>
    <col collapsed="false" customWidth="true" hidden="false" outlineLevel="0" max="7" min="7" style="0" width="10.29"/>
    <col collapsed="false" customWidth="true" hidden="false" outlineLevel="0" max="8" min="8" style="0" width="12.71"/>
    <col collapsed="false" customWidth="true" hidden="false" outlineLevel="0" max="9" min="9" style="0" width="11.29"/>
    <col collapsed="false" customWidth="true" hidden="false" outlineLevel="0" max="10" min="10" style="0" width="13.14"/>
    <col collapsed="false" customWidth="true" hidden="false" outlineLevel="0" max="256" min="11" style="0" width="11.42"/>
    <col collapsed="false" customWidth="true" hidden="false" outlineLevel="0" max="257" min="257" style="0" width="5.7"/>
    <col collapsed="false" customWidth="true" hidden="false" outlineLevel="0" max="258" min="258" style="0" width="4.29"/>
    <col collapsed="false" customWidth="true" hidden="false" outlineLevel="0" max="259" min="259" style="0" width="71.71"/>
    <col collapsed="false" customWidth="true" hidden="false" outlineLevel="0" max="260" min="260" style="0" width="9.14"/>
    <col collapsed="false" customWidth="true" hidden="false" outlineLevel="0" max="261" min="261" style="0" width="8.86"/>
    <col collapsed="false" customWidth="true" hidden="false" outlineLevel="0" max="262" min="262" style="0" width="10.85"/>
    <col collapsed="false" customWidth="true" hidden="false" outlineLevel="0" max="263" min="263" style="0" width="10.29"/>
    <col collapsed="false" customWidth="true" hidden="false" outlineLevel="0" max="264" min="264" style="0" width="12.71"/>
    <col collapsed="false" customWidth="true" hidden="false" outlineLevel="0" max="265" min="265" style="0" width="11.29"/>
    <col collapsed="false" customWidth="true" hidden="false" outlineLevel="0" max="266" min="266" style="0" width="13.14"/>
    <col collapsed="false" customWidth="true" hidden="false" outlineLevel="0" max="512" min="267" style="0" width="11.42"/>
    <col collapsed="false" customWidth="true" hidden="false" outlineLevel="0" max="513" min="513" style="0" width="5.7"/>
    <col collapsed="false" customWidth="true" hidden="false" outlineLevel="0" max="514" min="514" style="0" width="4.29"/>
    <col collapsed="false" customWidth="true" hidden="false" outlineLevel="0" max="515" min="515" style="0" width="71.71"/>
    <col collapsed="false" customWidth="true" hidden="false" outlineLevel="0" max="516" min="516" style="0" width="9.14"/>
    <col collapsed="false" customWidth="true" hidden="false" outlineLevel="0" max="517" min="517" style="0" width="8.86"/>
    <col collapsed="false" customWidth="true" hidden="false" outlineLevel="0" max="518" min="518" style="0" width="10.85"/>
    <col collapsed="false" customWidth="true" hidden="false" outlineLevel="0" max="519" min="519" style="0" width="10.29"/>
    <col collapsed="false" customWidth="true" hidden="false" outlineLevel="0" max="520" min="520" style="0" width="12.71"/>
    <col collapsed="false" customWidth="true" hidden="false" outlineLevel="0" max="521" min="521" style="0" width="11.29"/>
    <col collapsed="false" customWidth="true" hidden="false" outlineLevel="0" max="522" min="522" style="0" width="13.14"/>
    <col collapsed="false" customWidth="true" hidden="false" outlineLevel="0" max="768" min="523" style="0" width="11.42"/>
    <col collapsed="false" customWidth="true" hidden="false" outlineLevel="0" max="769" min="769" style="0" width="5.7"/>
    <col collapsed="false" customWidth="true" hidden="false" outlineLevel="0" max="770" min="770" style="0" width="4.29"/>
    <col collapsed="false" customWidth="true" hidden="false" outlineLevel="0" max="771" min="771" style="0" width="71.71"/>
    <col collapsed="false" customWidth="true" hidden="false" outlineLevel="0" max="772" min="772" style="0" width="9.14"/>
    <col collapsed="false" customWidth="true" hidden="false" outlineLevel="0" max="773" min="773" style="0" width="8.86"/>
    <col collapsed="false" customWidth="true" hidden="false" outlineLevel="0" max="774" min="774" style="0" width="10.85"/>
    <col collapsed="false" customWidth="true" hidden="false" outlineLevel="0" max="775" min="775" style="0" width="10.29"/>
    <col collapsed="false" customWidth="true" hidden="false" outlineLevel="0" max="776" min="776" style="0" width="12.71"/>
    <col collapsed="false" customWidth="true" hidden="false" outlineLevel="0" max="777" min="777" style="0" width="11.29"/>
    <col collapsed="false" customWidth="true" hidden="false" outlineLevel="0" max="778" min="778" style="0" width="13.14"/>
    <col collapsed="false" customWidth="true" hidden="false" outlineLevel="0" max="1025" min="779" style="0" width="11.42"/>
  </cols>
  <sheetData>
    <row r="1" s="44" customFormat="true" ht="59.25" hidden="false" customHeight="true" outlineLevel="0" collapsed="false">
      <c r="A1" s="97" t="s">
        <v>196</v>
      </c>
      <c r="B1" s="97"/>
      <c r="C1" s="97"/>
      <c r="D1" s="97"/>
      <c r="E1" s="97"/>
      <c r="F1" s="97"/>
      <c r="G1" s="97"/>
      <c r="H1" s="97"/>
      <c r="I1" s="97"/>
      <c r="J1" s="97"/>
    </row>
    <row r="2" customFormat="false" ht="21.75" hidden="false" customHeight="true" outlineLevel="0" collapsed="false">
      <c r="A2" s="98" t="s">
        <v>197</v>
      </c>
      <c r="B2" s="98"/>
      <c r="C2" s="98"/>
      <c r="D2" s="98"/>
      <c r="E2" s="98"/>
      <c r="F2" s="98"/>
      <c r="G2" s="98"/>
      <c r="H2" s="98"/>
      <c r="I2" s="98"/>
      <c r="J2" s="98"/>
    </row>
    <row r="3" s="106" customFormat="true" ht="25.5" hidden="false" customHeight="false" outlineLevel="0" collapsed="false">
      <c r="A3" s="99" t="s">
        <v>32</v>
      </c>
      <c r="B3" s="100"/>
      <c r="C3" s="101" t="s">
        <v>34</v>
      </c>
      <c r="D3" s="102" t="s">
        <v>35</v>
      </c>
      <c r="E3" s="103" t="s">
        <v>36</v>
      </c>
      <c r="F3" s="104" t="s">
        <v>37</v>
      </c>
      <c r="G3" s="104" t="s">
        <v>198</v>
      </c>
      <c r="H3" s="104" t="s">
        <v>39</v>
      </c>
      <c r="I3" s="104" t="s">
        <v>40</v>
      </c>
      <c r="J3" s="105" t="s">
        <v>199</v>
      </c>
    </row>
    <row r="4" customFormat="false" ht="25.5" hidden="false" customHeight="false" outlineLevel="0" collapsed="false">
      <c r="C4" s="107" t="s">
        <v>200</v>
      </c>
      <c r="D4" s="108"/>
      <c r="E4" s="107"/>
      <c r="F4" s="109"/>
      <c r="G4" s="109"/>
      <c r="H4" s="109"/>
      <c r="I4" s="109"/>
      <c r="J4" s="109"/>
    </row>
    <row r="5" customFormat="false" ht="10.5" hidden="false" customHeight="true" outlineLevel="0" collapsed="false">
      <c r="C5" s="107"/>
      <c r="D5" s="108"/>
      <c r="E5" s="107"/>
      <c r="F5" s="109"/>
      <c r="G5" s="109"/>
      <c r="H5" s="109"/>
      <c r="I5" s="109"/>
      <c r="J5" s="109"/>
    </row>
    <row r="6" customFormat="false" ht="15.75" hidden="false" customHeight="false" outlineLevel="0" collapsed="false">
      <c r="A6" s="110"/>
      <c r="C6" s="111" t="s">
        <v>201</v>
      </c>
      <c r="D6" s="112"/>
      <c r="E6" s="113"/>
      <c r="F6" s="114"/>
      <c r="H6" s="114"/>
      <c r="I6" s="114"/>
      <c r="J6" s="114"/>
    </row>
    <row r="7" customFormat="false" ht="15.75" hidden="false" customHeight="false" outlineLevel="0" collapsed="false">
      <c r="A7" s="111"/>
      <c r="C7" s="112"/>
      <c r="D7" s="112"/>
      <c r="E7" s="113"/>
      <c r="F7" s="114"/>
      <c r="H7" s="114"/>
      <c r="I7" s="114"/>
      <c r="J7" s="114"/>
    </row>
    <row r="8" customFormat="false" ht="42.75" hidden="false" customHeight="false" outlineLevel="0" collapsed="false">
      <c r="A8" s="111"/>
      <c r="C8" s="115" t="s">
        <v>202</v>
      </c>
      <c r="D8" s="112"/>
      <c r="E8" s="113"/>
      <c r="F8" s="114"/>
      <c r="H8" s="114"/>
      <c r="I8" s="114"/>
      <c r="J8" s="114"/>
    </row>
    <row r="9" customFormat="false" ht="15.75" hidden="false" customHeight="false" outlineLevel="0" collapsed="false">
      <c r="A9" s="111"/>
      <c r="C9" s="112"/>
      <c r="D9" s="112"/>
      <c r="E9" s="113"/>
      <c r="F9" s="114"/>
      <c r="H9" s="114"/>
      <c r="I9" s="114"/>
      <c r="J9" s="114"/>
    </row>
    <row r="10" customFormat="false" ht="15.75" hidden="false" customHeight="false" outlineLevel="0" collapsed="false">
      <c r="A10" s="110"/>
      <c r="B10" s="111" t="s">
        <v>203</v>
      </c>
      <c r="C10" s="111"/>
      <c r="D10" s="112"/>
      <c r="E10" s="113"/>
      <c r="F10" s="114"/>
      <c r="H10" s="114"/>
      <c r="I10" s="114"/>
      <c r="J10" s="114"/>
    </row>
    <row r="11" customFormat="false" ht="15.75" hidden="false" customHeight="false" outlineLevel="0" collapsed="false">
      <c r="A11" s="116"/>
      <c r="B11" s="117"/>
      <c r="C11" s="112"/>
      <c r="D11" s="112"/>
      <c r="E11" s="113"/>
      <c r="F11" s="114"/>
      <c r="H11" s="114"/>
      <c r="I11" s="114"/>
      <c r="J11" s="114"/>
    </row>
    <row r="12" customFormat="false" ht="15.75" hidden="false" customHeight="false" outlineLevel="0" collapsed="false">
      <c r="A12" s="116" t="s">
        <v>204</v>
      </c>
      <c r="B12" s="118" t="s">
        <v>205</v>
      </c>
      <c r="C12" s="110"/>
      <c r="D12" s="112"/>
      <c r="E12" s="113"/>
      <c r="F12" s="114"/>
      <c r="H12" s="114"/>
      <c r="I12" s="114"/>
      <c r="J12" s="114"/>
    </row>
    <row r="13" customFormat="false" ht="6.75" hidden="false" customHeight="true" outlineLevel="0" collapsed="false">
      <c r="C13" s="112"/>
      <c r="D13" s="112"/>
      <c r="E13" s="113"/>
      <c r="F13" s="114"/>
      <c r="H13" s="114"/>
      <c r="I13" s="114"/>
      <c r="J13" s="114"/>
    </row>
    <row r="14" customFormat="false" ht="14.25" hidden="false" customHeight="false" outlineLevel="0" collapsed="false">
      <c r="A14" s="119" t="s">
        <v>206</v>
      </c>
      <c r="C14" s="115" t="s">
        <v>207</v>
      </c>
      <c r="D14" s="112" t="n">
        <v>1</v>
      </c>
      <c r="E14" s="113" t="s">
        <v>43</v>
      </c>
      <c r="F14" s="114"/>
      <c r="H14" s="114" t="n">
        <f aca="false">D14*F14</f>
        <v>0</v>
      </c>
      <c r="I14" s="114" t="n">
        <f aca="false">D14*G14</f>
        <v>0</v>
      </c>
      <c r="J14" s="114" t="n">
        <f aca="false">H14+I14</f>
        <v>0</v>
      </c>
    </row>
    <row r="15" customFormat="false" ht="14.25" hidden="false" customHeight="false" outlineLevel="0" collapsed="false">
      <c r="A15" s="119" t="s">
        <v>208</v>
      </c>
      <c r="C15" s="115" t="s">
        <v>209</v>
      </c>
      <c r="D15" s="112" t="n">
        <v>1</v>
      </c>
      <c r="E15" s="113" t="s">
        <v>43</v>
      </c>
      <c r="F15" s="114"/>
      <c r="H15" s="114" t="n">
        <f aca="false">D15*F15</f>
        <v>0</v>
      </c>
      <c r="I15" s="114" t="n">
        <f aca="false">D15*G15</f>
        <v>0</v>
      </c>
      <c r="J15" s="114" t="n">
        <f aca="false">H15+I15</f>
        <v>0</v>
      </c>
    </row>
    <row r="16" s="122" customFormat="true" ht="14.25" hidden="false" customHeight="false" outlineLevel="0" collapsed="false">
      <c r="A16" s="119" t="s">
        <v>210</v>
      </c>
      <c r="B16" s="120"/>
      <c r="C16" s="115" t="s">
        <v>211</v>
      </c>
      <c r="D16" s="112" t="n">
        <v>1</v>
      </c>
      <c r="E16" s="113" t="s">
        <v>43</v>
      </c>
      <c r="F16" s="114"/>
      <c r="G16" s="121"/>
      <c r="H16" s="114" t="n">
        <f aca="false">D16*F16</f>
        <v>0</v>
      </c>
      <c r="I16" s="114" t="n">
        <f aca="false">D16*G16</f>
        <v>0</v>
      </c>
      <c r="J16" s="114" t="n">
        <f aca="false">H16+I16</f>
        <v>0</v>
      </c>
      <c r="K16" s="114"/>
    </row>
    <row r="17" s="122" customFormat="true" ht="14.25" hidden="false" customHeight="false" outlineLevel="0" collapsed="false">
      <c r="A17" s="119" t="s">
        <v>212</v>
      </c>
      <c r="B17" s="120"/>
      <c r="C17" s="115" t="s">
        <v>213</v>
      </c>
      <c r="D17" s="112" t="n">
        <v>1</v>
      </c>
      <c r="E17" s="113" t="s">
        <v>43</v>
      </c>
      <c r="F17" s="114"/>
      <c r="G17" s="121"/>
      <c r="H17" s="114" t="n">
        <f aca="false">D17*F17</f>
        <v>0</v>
      </c>
      <c r="I17" s="114" t="n">
        <f aca="false">D17*G17</f>
        <v>0</v>
      </c>
      <c r="J17" s="114" t="n">
        <f aca="false">H17+I17</f>
        <v>0</v>
      </c>
      <c r="K17" s="114"/>
    </row>
    <row r="18" s="122" customFormat="true" ht="14.25" hidden="false" customHeight="false" outlineLevel="0" collapsed="false">
      <c r="A18" s="119" t="s">
        <v>214</v>
      </c>
      <c r="B18" s="120"/>
      <c r="C18" s="115" t="s">
        <v>215</v>
      </c>
      <c r="D18" s="112" t="n">
        <v>1</v>
      </c>
      <c r="E18" s="113" t="s">
        <v>43</v>
      </c>
      <c r="F18" s="114"/>
      <c r="G18" s="121"/>
      <c r="H18" s="114" t="n">
        <f aca="false">D18*F18</f>
        <v>0</v>
      </c>
      <c r="I18" s="114" t="n">
        <f aca="false">D18*G18</f>
        <v>0</v>
      </c>
      <c r="J18" s="114" t="n">
        <f aca="false">H18+I18</f>
        <v>0</v>
      </c>
      <c r="K18" s="114"/>
    </row>
    <row r="19" s="122" customFormat="true" ht="14.25" hidden="false" customHeight="false" outlineLevel="0" collapsed="false">
      <c r="A19" s="119" t="s">
        <v>216</v>
      </c>
      <c r="B19" s="120"/>
      <c r="C19" s="115" t="s">
        <v>217</v>
      </c>
      <c r="D19" s="112" t="n">
        <v>1</v>
      </c>
      <c r="E19" s="113" t="s">
        <v>43</v>
      </c>
      <c r="F19" s="114"/>
      <c r="G19" s="121"/>
      <c r="H19" s="114" t="n">
        <f aca="false">D19*F19</f>
        <v>0</v>
      </c>
      <c r="I19" s="114" t="n">
        <f aca="false">D19*G19</f>
        <v>0</v>
      </c>
      <c r="J19" s="114" t="n">
        <f aca="false">H19+I19</f>
        <v>0</v>
      </c>
      <c r="K19" s="114"/>
    </row>
    <row r="20" s="122" customFormat="true" ht="14.25" hidden="false" customHeight="false" outlineLevel="0" collapsed="false">
      <c r="A20" s="119" t="s">
        <v>218</v>
      </c>
      <c r="B20" s="120"/>
      <c r="C20" s="115" t="s">
        <v>219</v>
      </c>
      <c r="D20" s="112" t="n">
        <v>1</v>
      </c>
      <c r="E20" s="113" t="s">
        <v>43</v>
      </c>
      <c r="F20" s="114"/>
      <c r="G20" s="121"/>
      <c r="H20" s="114" t="n">
        <f aca="false">D20*F20</f>
        <v>0</v>
      </c>
      <c r="I20" s="114" t="n">
        <f aca="false">D20*G20</f>
        <v>0</v>
      </c>
      <c r="J20" s="114" t="n">
        <f aca="false">H20+I20</f>
        <v>0</v>
      </c>
      <c r="K20" s="114"/>
    </row>
    <row r="21" s="122" customFormat="true" ht="14.25" hidden="false" customHeight="false" outlineLevel="0" collapsed="false">
      <c r="A21" s="119" t="s">
        <v>220</v>
      </c>
      <c r="B21" s="120"/>
      <c r="C21" s="115" t="s">
        <v>221</v>
      </c>
      <c r="D21" s="112" t="n">
        <v>1</v>
      </c>
      <c r="E21" s="113" t="s">
        <v>43</v>
      </c>
      <c r="F21" s="114"/>
      <c r="G21" s="121"/>
      <c r="H21" s="114" t="n">
        <f aca="false">D21*F21</f>
        <v>0</v>
      </c>
      <c r="I21" s="114" t="n">
        <f aca="false">D21*G21</f>
        <v>0</v>
      </c>
      <c r="J21" s="114" t="n">
        <f aca="false">H21+I21</f>
        <v>0</v>
      </c>
      <c r="K21" s="114"/>
    </row>
    <row r="22" s="122" customFormat="true" ht="14.25" hidden="false" customHeight="false" outlineLevel="0" collapsed="false">
      <c r="A22" s="119" t="s">
        <v>222</v>
      </c>
      <c r="B22" s="120"/>
      <c r="C22" s="115" t="s">
        <v>223</v>
      </c>
      <c r="D22" s="112" t="n">
        <v>1</v>
      </c>
      <c r="E22" s="113" t="s">
        <v>43</v>
      </c>
      <c r="F22" s="114"/>
      <c r="G22" s="121"/>
      <c r="H22" s="114" t="n">
        <f aca="false">D22*F22</f>
        <v>0</v>
      </c>
      <c r="I22" s="114" t="n">
        <f aca="false">D22*G22</f>
        <v>0</v>
      </c>
      <c r="J22" s="114" t="n">
        <f aca="false">H22+I22</f>
        <v>0</v>
      </c>
      <c r="K22" s="114"/>
    </row>
    <row r="23" s="122" customFormat="true" ht="28.5" hidden="false" customHeight="false" outlineLevel="0" collapsed="false">
      <c r="A23" s="119" t="s">
        <v>224</v>
      </c>
      <c r="B23" s="120"/>
      <c r="C23" s="115" t="s">
        <v>225</v>
      </c>
      <c r="D23" s="112" t="n">
        <v>1</v>
      </c>
      <c r="E23" s="113" t="s">
        <v>43</v>
      </c>
      <c r="F23" s="114"/>
      <c r="G23" s="121"/>
      <c r="H23" s="114" t="n">
        <f aca="false">D23*F23</f>
        <v>0</v>
      </c>
      <c r="I23" s="114" t="n">
        <f aca="false">D23*G23</f>
        <v>0</v>
      </c>
      <c r="J23" s="114" t="n">
        <f aca="false">H23+I23</f>
        <v>0</v>
      </c>
      <c r="K23" s="114"/>
    </row>
    <row r="24" s="122" customFormat="true" ht="14.25" hidden="false" customHeight="false" outlineLevel="0" collapsed="false">
      <c r="A24" s="119"/>
      <c r="B24" s="120"/>
      <c r="C24" s="115"/>
      <c r="D24" s="112"/>
      <c r="E24" s="113"/>
      <c r="F24" s="114"/>
      <c r="G24" s="121"/>
      <c r="H24" s="114"/>
      <c r="I24" s="114"/>
      <c r="J24" s="114"/>
      <c r="K24" s="114"/>
    </row>
    <row r="25" customFormat="false" ht="15.75" hidden="false" customHeight="false" outlineLevel="0" collapsed="false">
      <c r="A25" s="111" t="s">
        <v>226</v>
      </c>
      <c r="D25" s="0"/>
    </row>
    <row r="26" customFormat="false" ht="14.25" hidden="false" customHeight="false" outlineLevel="0" collapsed="false">
      <c r="D26" s="0"/>
    </row>
    <row r="27" s="122" customFormat="true" ht="28.5" hidden="false" customHeight="false" outlineLevel="0" collapsed="false">
      <c r="A27" s="123" t="s">
        <v>206</v>
      </c>
      <c r="B27" s="111"/>
      <c r="C27" s="124" t="s">
        <v>227</v>
      </c>
      <c r="D27" s="112" t="n">
        <v>4</v>
      </c>
      <c r="E27" s="125" t="s">
        <v>82</v>
      </c>
      <c r="F27" s="114"/>
      <c r="G27" s="114"/>
      <c r="H27" s="114" t="n">
        <f aca="false">D27*F27</f>
        <v>0</v>
      </c>
      <c r="I27" s="114" t="n">
        <f aca="false">D27*G27</f>
        <v>0</v>
      </c>
      <c r="J27" s="114" t="n">
        <f aca="false">H27+I27</f>
        <v>0</v>
      </c>
      <c r="K27" s="114"/>
    </row>
    <row r="28" s="122" customFormat="true" ht="15.75" hidden="false" customHeight="false" outlineLevel="0" collapsed="false">
      <c r="A28" s="123" t="s">
        <v>208</v>
      </c>
      <c r="B28" s="111"/>
      <c r="C28" s="124" t="s">
        <v>228</v>
      </c>
      <c r="D28" s="112" t="n">
        <v>1</v>
      </c>
      <c r="E28" s="125" t="s">
        <v>229</v>
      </c>
      <c r="F28" s="114"/>
      <c r="G28" s="114"/>
      <c r="H28" s="114" t="n">
        <f aca="false">D28*F28</f>
        <v>0</v>
      </c>
      <c r="I28" s="114" t="n">
        <f aca="false">D28*G28</f>
        <v>0</v>
      </c>
      <c r="J28" s="114" t="n">
        <f aca="false">H28+I28</f>
        <v>0</v>
      </c>
      <c r="K28" s="114"/>
    </row>
    <row r="29" customFormat="false" ht="14.25" hidden="false" customHeight="false" outlineLevel="0" collapsed="false">
      <c r="D29" s="0"/>
    </row>
    <row r="30" s="122" customFormat="true" ht="15.75" hidden="false" customHeight="false" outlineLevel="0" collapsed="false">
      <c r="A30" s="111" t="s">
        <v>230</v>
      </c>
      <c r="B30" s="111"/>
      <c r="C30" s="126"/>
      <c r="D30" s="127"/>
      <c r="E30" s="113"/>
      <c r="F30" s="128"/>
      <c r="G30" s="128"/>
      <c r="H30" s="114"/>
      <c r="I30" s="114"/>
      <c r="J30" s="114"/>
      <c r="K30" s="114"/>
    </row>
    <row r="31" s="122" customFormat="true" ht="14.25" hidden="false" customHeight="false" outlineLevel="0" collapsed="false">
      <c r="A31" s="129" t="s">
        <v>206</v>
      </c>
      <c r="B31" s="123"/>
      <c r="C31" s="130" t="s">
        <v>231</v>
      </c>
      <c r="D31" s="127"/>
      <c r="E31" s="113"/>
      <c r="F31" s="128"/>
      <c r="G31" s="128"/>
      <c r="H31" s="114"/>
      <c r="I31" s="114"/>
      <c r="J31" s="114"/>
      <c r="K31" s="114"/>
    </row>
    <row r="32" s="122" customFormat="true" ht="14.25" hidden="false" customHeight="false" outlineLevel="0" collapsed="false">
      <c r="A32" s="119"/>
      <c r="B32" s="119"/>
      <c r="C32" s="131" t="s">
        <v>232</v>
      </c>
      <c r="D32" s="127"/>
      <c r="E32" s="113"/>
      <c r="F32" s="128"/>
      <c r="G32" s="128"/>
      <c r="H32" s="114"/>
      <c r="I32" s="114"/>
      <c r="J32" s="114"/>
      <c r="K32" s="114"/>
    </row>
    <row r="33" customFormat="false" ht="14.25" hidden="false" customHeight="false" outlineLevel="0" collapsed="false">
      <c r="A33" s="119" t="s">
        <v>233</v>
      </c>
      <c r="B33" s="119"/>
      <c r="C33" s="131" t="s">
        <v>234</v>
      </c>
      <c r="D33" s="128" t="n">
        <v>6</v>
      </c>
      <c r="E33" s="113" t="s">
        <v>82</v>
      </c>
      <c r="F33" s="132"/>
      <c r="G33" s="133"/>
      <c r="H33" s="114" t="n">
        <f aca="false">D33*F33</f>
        <v>0</v>
      </c>
      <c r="I33" s="114" t="n">
        <f aca="false">D33*G33</f>
        <v>0</v>
      </c>
      <c r="J33" s="114" t="n">
        <f aca="false">H33+I33</f>
        <v>0</v>
      </c>
      <c r="K33" s="114"/>
    </row>
    <row r="34" customFormat="false" ht="14.25" hidden="false" customHeight="false" outlineLevel="0" collapsed="false">
      <c r="A34" s="119"/>
      <c r="B34" s="119"/>
      <c r="C34" s="131"/>
      <c r="D34" s="128"/>
      <c r="E34" s="113"/>
      <c r="F34" s="132"/>
      <c r="G34" s="133"/>
      <c r="H34" s="114"/>
      <c r="I34" s="114"/>
      <c r="J34" s="114"/>
      <c r="K34" s="114"/>
    </row>
    <row r="35" customFormat="false" ht="14.25" hidden="false" customHeight="false" outlineLevel="0" collapsed="false">
      <c r="A35" s="129" t="s">
        <v>208</v>
      </c>
      <c r="B35" s="119"/>
      <c r="C35" s="134" t="s">
        <v>235</v>
      </c>
      <c r="D35" s="127"/>
      <c r="E35" s="113"/>
      <c r="F35" s="128"/>
      <c r="G35" s="128"/>
      <c r="H35" s="114"/>
      <c r="I35" s="114"/>
      <c r="J35" s="114"/>
      <c r="K35" s="114"/>
    </row>
    <row r="36" customFormat="false" ht="18.75" hidden="false" customHeight="true" outlineLevel="0" collapsed="false">
      <c r="A36" s="135" t="s">
        <v>236</v>
      </c>
      <c r="B36" s="119"/>
      <c r="C36" s="131" t="s">
        <v>237</v>
      </c>
      <c r="D36" s="112" t="n">
        <v>5</v>
      </c>
      <c r="E36" s="113" t="s">
        <v>82</v>
      </c>
      <c r="F36" s="114"/>
      <c r="G36" s="114"/>
      <c r="H36" s="114" t="n">
        <f aca="false">D36*F36</f>
        <v>0</v>
      </c>
      <c r="I36" s="114" t="n">
        <f aca="false">D36*G36</f>
        <v>0</v>
      </c>
      <c r="J36" s="114" t="n">
        <f aca="false">H36+I36</f>
        <v>0</v>
      </c>
      <c r="K36" s="114"/>
    </row>
    <row r="37" customFormat="false" ht="11.25" hidden="false" customHeight="true" outlineLevel="0" collapsed="false">
      <c r="A37" s="119"/>
      <c r="B37" s="119"/>
      <c r="C37" s="131"/>
      <c r="D37" s="127"/>
      <c r="E37" s="113"/>
      <c r="F37" s="128"/>
      <c r="G37" s="128"/>
      <c r="H37" s="114"/>
      <c r="I37" s="114"/>
      <c r="J37" s="114"/>
      <c r="K37" s="114"/>
    </row>
    <row r="38" customFormat="false" ht="15.75" hidden="false" customHeight="false" outlineLevel="0" collapsed="false">
      <c r="A38" s="111" t="s">
        <v>238</v>
      </c>
      <c r="B38" s="111"/>
      <c r="C38" s="126"/>
      <c r="D38" s="112"/>
      <c r="E38" s="113"/>
      <c r="F38" s="133"/>
      <c r="G38" s="128"/>
      <c r="H38" s="114"/>
      <c r="I38" s="114"/>
      <c r="J38" s="114"/>
      <c r="K38" s="114"/>
    </row>
    <row r="39" customFormat="false" ht="14.25" hidden="false" customHeight="false" outlineLevel="0" collapsed="false">
      <c r="A39" s="123" t="s">
        <v>206</v>
      </c>
      <c r="B39" s="136"/>
      <c r="C39" s="137" t="s">
        <v>239</v>
      </c>
      <c r="D39" s="112" t="n">
        <v>1</v>
      </c>
      <c r="E39" s="113" t="s">
        <v>229</v>
      </c>
      <c r="F39" s="138"/>
      <c r="G39" s="138"/>
      <c r="H39" s="114" t="n">
        <f aca="false">D39*F39</f>
        <v>0</v>
      </c>
      <c r="I39" s="114" t="n">
        <f aca="false">D39*G39</f>
        <v>0</v>
      </c>
      <c r="J39" s="114" t="n">
        <f aca="false">H39+I39</f>
        <v>0</v>
      </c>
      <c r="K39" s="114"/>
    </row>
    <row r="40" customFormat="false" ht="15" hidden="false" customHeight="false" outlineLevel="0" collapsed="false">
      <c r="D40" s="0"/>
      <c r="H40" s="114"/>
      <c r="I40" s="114"/>
      <c r="J40" s="114"/>
      <c r="K40" s="114"/>
    </row>
    <row r="41" s="122" customFormat="true" ht="15.75" hidden="false" customHeight="false" outlineLevel="0" collapsed="false">
      <c r="A41" s="139"/>
      <c r="B41" s="140"/>
      <c r="C41" s="141" t="s">
        <v>240</v>
      </c>
      <c r="D41" s="142"/>
      <c r="E41" s="143"/>
      <c r="F41" s="144"/>
      <c r="G41" s="145"/>
      <c r="H41" s="146" t="n">
        <f aca="false">SUM(H6:H40)</f>
        <v>0</v>
      </c>
      <c r="I41" s="147" t="n">
        <f aca="false">SUM(I6:I40)</f>
        <v>0</v>
      </c>
      <c r="J41" s="148" t="n">
        <f aca="false">SUM(J6:J40)</f>
        <v>0</v>
      </c>
      <c r="K41" s="114"/>
      <c r="M41" s="149"/>
    </row>
    <row r="42" customFormat="false" ht="15" hidden="false" customHeight="false" outlineLevel="0" collapsed="false">
      <c r="A42" s="120"/>
      <c r="B42" s="150"/>
      <c r="C42" s="151"/>
      <c r="D42" s="108"/>
      <c r="E42" s="152"/>
      <c r="F42" s="153"/>
      <c r="G42" s="153"/>
      <c r="H42" s="114"/>
      <c r="I42" s="114"/>
      <c r="J42" s="114"/>
      <c r="K42" s="114"/>
      <c r="M42" s="149"/>
    </row>
    <row r="43" customFormat="false" ht="15.75" hidden="false" customHeight="false" outlineLevel="0" collapsed="false">
      <c r="A43" s="120"/>
      <c r="B43" s="150"/>
      <c r="C43" s="151"/>
      <c r="D43" s="108"/>
      <c r="E43" s="152"/>
      <c r="F43" s="153"/>
      <c r="G43" s="153"/>
      <c r="H43" s="114"/>
      <c r="I43" s="114"/>
      <c r="J43" s="114"/>
      <c r="K43" s="114"/>
      <c r="M43" s="149"/>
    </row>
    <row r="44" customFormat="false" ht="15.75" hidden="false" customHeight="false" outlineLevel="0" collapsed="false">
      <c r="C44" s="154" t="s">
        <v>241</v>
      </c>
      <c r="D44" s="155" t="n">
        <v>3</v>
      </c>
      <c r="E44" s="156" t="s">
        <v>229</v>
      </c>
    </row>
    <row r="45" s="122" customFormat="true" ht="15" hidden="false" customHeight="false" outlineLevel="0" collapsed="false">
      <c r="A45" s="120"/>
      <c r="B45" s="150"/>
      <c r="C45" s="151"/>
      <c r="D45" s="108"/>
      <c r="E45" s="152"/>
      <c r="F45" s="153"/>
      <c r="G45" s="153"/>
      <c r="H45" s="114"/>
      <c r="I45" s="114"/>
      <c r="J45" s="114"/>
      <c r="K45" s="114"/>
      <c r="M45" s="149"/>
    </row>
    <row r="46" s="122" customFormat="true" ht="15.75" hidden="false" customHeight="false" outlineLevel="0" collapsed="false">
      <c r="A46" s="120"/>
      <c r="B46" s="150"/>
      <c r="C46" s="151"/>
      <c r="D46" s="108"/>
      <c r="E46" s="152"/>
      <c r="F46" s="153"/>
      <c r="G46" s="153"/>
      <c r="H46" s="114"/>
      <c r="I46" s="114"/>
      <c r="J46" s="114"/>
      <c r="K46" s="114"/>
      <c r="M46" s="149"/>
    </row>
    <row r="47" s="166" customFormat="true" ht="15.75" hidden="false" customHeight="false" outlineLevel="0" collapsed="false">
      <c r="A47" s="106"/>
      <c r="B47" s="157"/>
      <c r="C47" s="158" t="s">
        <v>242</v>
      </c>
      <c r="D47" s="159" t="n">
        <f aca="false">D44</f>
        <v>3</v>
      </c>
      <c r="E47" s="160" t="s">
        <v>229</v>
      </c>
      <c r="F47" s="161" t="n">
        <f aca="false">H41</f>
        <v>0</v>
      </c>
      <c r="G47" s="161" t="n">
        <f aca="false">I41</f>
        <v>0</v>
      </c>
      <c r="H47" s="162" t="n">
        <f aca="false">D47*F47</f>
        <v>0</v>
      </c>
      <c r="I47" s="163" t="n">
        <f aca="false">D47*G47</f>
        <v>0</v>
      </c>
      <c r="J47" s="164" t="n">
        <f aca="false">H47+I47</f>
        <v>0</v>
      </c>
      <c r="K47" s="165"/>
      <c r="M47" s="167"/>
    </row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</sheetData>
  <mergeCells count="2">
    <mergeCell ref="A1:J1"/>
    <mergeCell ref="A2:J2"/>
  </mergeCells>
  <printOptions headings="false" gridLines="true" gridLinesSet="true" horizontalCentered="true" verticalCentered="false"/>
  <pageMargins left="0.433333333333333" right="0.196527777777778" top="0.640277777777778" bottom="0.551388888888889" header="0.433333333333333" footer="0.236111111111111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&amp;C&amp;11VILLAMOS KÖLTSÉGVETÉS&amp;R&amp;P/&amp;N  oldal</oddHeader>
    <oddFooter>&amp;C_________________________________________________________________________________________
A kivitelezőnek ellenőrizni kell a mennyiségeket.        
A kiírást a tervrajzokkal és a műszaki leírással együtt kell értelmezni!    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14" activeCellId="1" sqref="A6:C6 L14"/>
    </sheetView>
  </sheetViews>
  <sheetFormatPr defaultRowHeight="14.25" zeroHeight="false" outlineLevelRow="0" outlineLevelCol="0"/>
  <cols>
    <col collapsed="false" customWidth="true" hidden="false" outlineLevel="0" max="1" min="1" style="0" width="5.7"/>
    <col collapsed="false" customWidth="true" hidden="false" outlineLevel="0" max="2" min="2" style="0" width="4.29"/>
    <col collapsed="false" customWidth="true" hidden="false" outlineLevel="0" max="3" min="3" style="0" width="73.28"/>
    <col collapsed="false" customWidth="true" hidden="false" outlineLevel="0" max="4" min="4" style="96" width="9.14"/>
    <col collapsed="false" customWidth="true" hidden="false" outlineLevel="0" max="5" min="5" style="0" width="8.86"/>
    <col collapsed="false" customWidth="true" hidden="false" outlineLevel="0" max="6" min="6" style="0" width="10.85"/>
    <col collapsed="false" customWidth="true" hidden="false" outlineLevel="0" max="7" min="7" style="0" width="10.29"/>
    <col collapsed="false" customWidth="true" hidden="false" outlineLevel="0" max="8" min="8" style="0" width="12.71"/>
    <col collapsed="false" customWidth="true" hidden="false" outlineLevel="0" max="9" min="9" style="0" width="11.29"/>
    <col collapsed="false" customWidth="true" hidden="false" outlineLevel="0" max="10" min="10" style="0" width="13.14"/>
    <col collapsed="false" customWidth="true" hidden="false" outlineLevel="0" max="256" min="11" style="0" width="11.42"/>
    <col collapsed="false" customWidth="true" hidden="false" outlineLevel="0" max="257" min="257" style="0" width="5.7"/>
    <col collapsed="false" customWidth="true" hidden="false" outlineLevel="0" max="258" min="258" style="0" width="4.29"/>
    <col collapsed="false" customWidth="true" hidden="false" outlineLevel="0" max="259" min="259" style="0" width="71.71"/>
    <col collapsed="false" customWidth="true" hidden="false" outlineLevel="0" max="260" min="260" style="0" width="9.14"/>
    <col collapsed="false" customWidth="true" hidden="false" outlineLevel="0" max="261" min="261" style="0" width="8.86"/>
    <col collapsed="false" customWidth="true" hidden="false" outlineLevel="0" max="262" min="262" style="0" width="10.85"/>
    <col collapsed="false" customWidth="true" hidden="false" outlineLevel="0" max="263" min="263" style="0" width="10.29"/>
    <col collapsed="false" customWidth="true" hidden="false" outlineLevel="0" max="264" min="264" style="0" width="12.71"/>
    <col collapsed="false" customWidth="true" hidden="false" outlineLevel="0" max="265" min="265" style="0" width="11.29"/>
    <col collapsed="false" customWidth="true" hidden="false" outlineLevel="0" max="266" min="266" style="0" width="13.14"/>
    <col collapsed="false" customWidth="true" hidden="false" outlineLevel="0" max="512" min="267" style="0" width="11.42"/>
    <col collapsed="false" customWidth="true" hidden="false" outlineLevel="0" max="513" min="513" style="0" width="5.7"/>
    <col collapsed="false" customWidth="true" hidden="false" outlineLevel="0" max="514" min="514" style="0" width="4.29"/>
    <col collapsed="false" customWidth="true" hidden="false" outlineLevel="0" max="515" min="515" style="0" width="71.71"/>
    <col collapsed="false" customWidth="true" hidden="false" outlineLevel="0" max="516" min="516" style="0" width="9.14"/>
    <col collapsed="false" customWidth="true" hidden="false" outlineLevel="0" max="517" min="517" style="0" width="8.86"/>
    <col collapsed="false" customWidth="true" hidden="false" outlineLevel="0" max="518" min="518" style="0" width="10.85"/>
    <col collapsed="false" customWidth="true" hidden="false" outlineLevel="0" max="519" min="519" style="0" width="10.29"/>
    <col collapsed="false" customWidth="true" hidden="false" outlineLevel="0" max="520" min="520" style="0" width="12.71"/>
    <col collapsed="false" customWidth="true" hidden="false" outlineLevel="0" max="521" min="521" style="0" width="11.29"/>
    <col collapsed="false" customWidth="true" hidden="false" outlineLevel="0" max="522" min="522" style="0" width="13.14"/>
    <col collapsed="false" customWidth="true" hidden="false" outlineLevel="0" max="768" min="523" style="0" width="11.42"/>
    <col collapsed="false" customWidth="true" hidden="false" outlineLevel="0" max="769" min="769" style="0" width="5.7"/>
    <col collapsed="false" customWidth="true" hidden="false" outlineLevel="0" max="770" min="770" style="0" width="4.29"/>
    <col collapsed="false" customWidth="true" hidden="false" outlineLevel="0" max="771" min="771" style="0" width="71.71"/>
    <col collapsed="false" customWidth="true" hidden="false" outlineLevel="0" max="772" min="772" style="0" width="9.14"/>
    <col collapsed="false" customWidth="true" hidden="false" outlineLevel="0" max="773" min="773" style="0" width="8.86"/>
    <col collapsed="false" customWidth="true" hidden="false" outlineLevel="0" max="774" min="774" style="0" width="10.85"/>
    <col collapsed="false" customWidth="true" hidden="false" outlineLevel="0" max="775" min="775" style="0" width="10.29"/>
    <col collapsed="false" customWidth="true" hidden="false" outlineLevel="0" max="776" min="776" style="0" width="12.71"/>
    <col collapsed="false" customWidth="true" hidden="false" outlineLevel="0" max="777" min="777" style="0" width="11.29"/>
    <col collapsed="false" customWidth="true" hidden="false" outlineLevel="0" max="778" min="778" style="0" width="13.14"/>
    <col collapsed="false" customWidth="true" hidden="false" outlineLevel="0" max="1025" min="779" style="0" width="11.42"/>
  </cols>
  <sheetData>
    <row r="1" s="44" customFormat="true" ht="59.25" hidden="false" customHeight="true" outlineLevel="0" collapsed="false">
      <c r="A1" s="97" t="s">
        <v>243</v>
      </c>
      <c r="B1" s="97"/>
      <c r="C1" s="97"/>
      <c r="D1" s="97"/>
      <c r="E1" s="97"/>
      <c r="F1" s="97"/>
      <c r="G1" s="97"/>
      <c r="H1" s="97"/>
      <c r="I1" s="97"/>
      <c r="J1" s="97"/>
    </row>
    <row r="2" customFormat="false" ht="21.75" hidden="false" customHeight="true" outlineLevel="0" collapsed="false">
      <c r="A2" s="98" t="s">
        <v>197</v>
      </c>
      <c r="B2" s="98"/>
      <c r="C2" s="98"/>
      <c r="D2" s="98"/>
      <c r="E2" s="98"/>
      <c r="F2" s="98"/>
      <c r="G2" s="98"/>
      <c r="H2" s="98"/>
      <c r="I2" s="98"/>
      <c r="J2" s="98"/>
    </row>
    <row r="3" s="106" customFormat="true" ht="25.5" hidden="false" customHeight="false" outlineLevel="0" collapsed="false">
      <c r="A3" s="99" t="s">
        <v>32</v>
      </c>
      <c r="B3" s="100"/>
      <c r="C3" s="101" t="s">
        <v>34</v>
      </c>
      <c r="D3" s="102" t="s">
        <v>35</v>
      </c>
      <c r="E3" s="103" t="s">
        <v>36</v>
      </c>
      <c r="F3" s="104" t="s">
        <v>37</v>
      </c>
      <c r="G3" s="104" t="s">
        <v>198</v>
      </c>
      <c r="H3" s="104" t="s">
        <v>39</v>
      </c>
      <c r="I3" s="104" t="s">
        <v>40</v>
      </c>
      <c r="J3" s="105" t="s">
        <v>199</v>
      </c>
    </row>
    <row r="4" customFormat="false" ht="25.5" hidden="false" customHeight="false" outlineLevel="0" collapsed="false">
      <c r="C4" s="107" t="s">
        <v>200</v>
      </c>
      <c r="D4" s="108"/>
      <c r="E4" s="107"/>
      <c r="F4" s="109"/>
      <c r="G4" s="109"/>
      <c r="H4" s="109"/>
      <c r="I4" s="109"/>
      <c r="J4" s="109"/>
    </row>
    <row r="5" customFormat="false" ht="10.5" hidden="false" customHeight="true" outlineLevel="0" collapsed="false">
      <c r="C5" s="107"/>
      <c r="D5" s="108"/>
      <c r="E5" s="107"/>
      <c r="F5" s="109"/>
      <c r="G5" s="109"/>
      <c r="H5" s="109"/>
      <c r="I5" s="109"/>
      <c r="J5" s="109"/>
    </row>
    <row r="6" customFormat="false" ht="15.75" hidden="false" customHeight="false" outlineLevel="0" collapsed="false">
      <c r="A6" s="110"/>
      <c r="C6" s="111" t="s">
        <v>244</v>
      </c>
      <c r="D6" s="112"/>
      <c r="E6" s="113"/>
      <c r="F6" s="114"/>
      <c r="H6" s="114"/>
      <c r="I6" s="114"/>
      <c r="J6" s="114"/>
    </row>
    <row r="7" customFormat="false" ht="15.75" hidden="false" customHeight="false" outlineLevel="0" collapsed="false">
      <c r="A7" s="111"/>
      <c r="C7" s="111" t="s">
        <v>245</v>
      </c>
      <c r="D7" s="112"/>
      <c r="E7" s="113"/>
      <c r="F7" s="114"/>
      <c r="H7" s="114"/>
      <c r="I7" s="114"/>
      <c r="J7" s="114"/>
    </row>
    <row r="8" customFormat="false" ht="28.5" hidden="false" customHeight="false" outlineLevel="0" collapsed="false">
      <c r="A8" s="111"/>
      <c r="C8" s="115" t="s">
        <v>246</v>
      </c>
      <c r="D8" s="112"/>
      <c r="E8" s="113"/>
      <c r="F8" s="114"/>
      <c r="H8" s="114"/>
      <c r="I8" s="114"/>
      <c r="J8" s="114"/>
    </row>
    <row r="9" customFormat="false" ht="15.75" hidden="false" customHeight="false" outlineLevel="0" collapsed="false">
      <c r="A9" s="111"/>
      <c r="C9" s="112"/>
      <c r="D9" s="112"/>
      <c r="E9" s="113"/>
      <c r="F9" s="114"/>
      <c r="H9" s="114"/>
      <c r="I9" s="114"/>
      <c r="J9" s="114"/>
    </row>
    <row r="10" customFormat="false" ht="15.75" hidden="false" customHeight="false" outlineLevel="0" collapsed="false">
      <c r="A10" s="110"/>
      <c r="B10" s="111" t="s">
        <v>247</v>
      </c>
      <c r="C10" s="111"/>
      <c r="D10" s="112"/>
      <c r="E10" s="113"/>
      <c r="F10" s="114"/>
      <c r="H10" s="114"/>
      <c r="I10" s="114"/>
      <c r="J10" s="114"/>
    </row>
    <row r="11" customFormat="false" ht="15.75" hidden="false" customHeight="false" outlineLevel="0" collapsed="false">
      <c r="A11" s="116"/>
      <c r="B11" s="117"/>
      <c r="C11" s="112"/>
      <c r="D11" s="112"/>
      <c r="E11" s="113"/>
      <c r="F11" s="114"/>
      <c r="H11" s="114"/>
      <c r="I11" s="114"/>
      <c r="J11" s="114"/>
    </row>
    <row r="12" customFormat="false" ht="6.75" hidden="false" customHeight="true" outlineLevel="0" collapsed="false">
      <c r="C12" s="112"/>
      <c r="D12" s="112"/>
      <c r="E12" s="113"/>
      <c r="F12" s="114"/>
      <c r="H12" s="114"/>
      <c r="I12" s="114"/>
      <c r="J12" s="114"/>
    </row>
    <row r="13" customFormat="false" ht="14.25" hidden="false" customHeight="false" outlineLevel="0" collapsed="false">
      <c r="A13" s="119" t="s">
        <v>206</v>
      </c>
      <c r="C13" s="115" t="s">
        <v>248</v>
      </c>
      <c r="D13" s="112" t="n">
        <v>1</v>
      </c>
      <c r="E13" s="113" t="s">
        <v>43</v>
      </c>
      <c r="F13" s="114"/>
      <c r="H13" s="114" t="n">
        <f aca="false">D13*F13</f>
        <v>0</v>
      </c>
      <c r="I13" s="114" t="n">
        <f aca="false">D13*G13</f>
        <v>0</v>
      </c>
      <c r="J13" s="114" t="n">
        <f aca="false">H13+I13</f>
        <v>0</v>
      </c>
    </row>
    <row r="14" s="122" customFormat="true" ht="14.25" hidden="false" customHeight="false" outlineLevel="0" collapsed="false">
      <c r="A14" s="129"/>
      <c r="B14" s="123"/>
      <c r="D14" s="127"/>
      <c r="E14" s="113"/>
      <c r="F14" s="128"/>
      <c r="G14" s="128"/>
      <c r="H14" s="114"/>
      <c r="I14" s="114"/>
      <c r="J14" s="114"/>
      <c r="K14" s="114"/>
    </row>
    <row r="15" customFormat="false" ht="33.75" hidden="false" customHeight="true" outlineLevel="0" collapsed="false">
      <c r="A15" s="119" t="s">
        <v>208</v>
      </c>
      <c r="B15" s="119"/>
      <c r="C15" s="131" t="s">
        <v>249</v>
      </c>
      <c r="D15" s="128" t="n">
        <v>6</v>
      </c>
      <c r="E15" s="113" t="s">
        <v>82</v>
      </c>
      <c r="F15" s="132"/>
      <c r="G15" s="133"/>
      <c r="H15" s="114" t="n">
        <f aca="false">D15*F15</f>
        <v>0</v>
      </c>
      <c r="I15" s="114" t="n">
        <f aca="false">D15*G15</f>
        <v>0</v>
      </c>
      <c r="J15" s="114" t="n">
        <f aca="false">H15+I15</f>
        <v>0</v>
      </c>
      <c r="K15" s="114"/>
    </row>
    <row r="16" customFormat="false" ht="14.25" hidden="false" customHeight="false" outlineLevel="0" collapsed="false">
      <c r="A16" s="119"/>
      <c r="B16" s="119"/>
      <c r="C16" s="131"/>
      <c r="D16" s="128"/>
      <c r="E16" s="113"/>
      <c r="F16" s="132"/>
      <c r="G16" s="133"/>
      <c r="H16" s="114"/>
      <c r="I16" s="114"/>
      <c r="J16" s="114"/>
      <c r="K16" s="114"/>
    </row>
    <row r="17" customFormat="false" ht="15" hidden="false" customHeight="true" outlineLevel="0" collapsed="false">
      <c r="A17" s="119" t="s">
        <v>210</v>
      </c>
      <c r="B17" s="119"/>
      <c r="C17" s="131" t="s">
        <v>250</v>
      </c>
      <c r="D17" s="112" t="n">
        <v>5</v>
      </c>
      <c r="E17" s="113" t="s">
        <v>82</v>
      </c>
      <c r="F17" s="114"/>
      <c r="G17" s="114"/>
      <c r="H17" s="114" t="n">
        <f aca="false">D17*F17</f>
        <v>0</v>
      </c>
      <c r="I17" s="114" t="n">
        <f aca="false">D17*G17</f>
        <v>0</v>
      </c>
      <c r="J17" s="114" t="n">
        <f aca="false">H17+I17</f>
        <v>0</v>
      </c>
      <c r="K17" s="114"/>
    </row>
    <row r="18" customFormat="false" ht="14.25" hidden="false" customHeight="false" outlineLevel="0" collapsed="false">
      <c r="A18" s="119"/>
      <c r="B18" s="120"/>
      <c r="C18" s="115"/>
      <c r="D18" s="112"/>
      <c r="E18" s="113"/>
      <c r="F18" s="114"/>
      <c r="G18" s="121"/>
      <c r="H18" s="114"/>
      <c r="I18" s="114"/>
      <c r="J18" s="114"/>
      <c r="K18" s="114"/>
    </row>
    <row r="19" customFormat="false" ht="14.25" hidden="false" customHeight="false" outlineLevel="0" collapsed="false">
      <c r="A19" s="123" t="s">
        <v>212</v>
      </c>
      <c r="B19" s="120"/>
      <c r="C19" s="115" t="s">
        <v>251</v>
      </c>
      <c r="D19" s="112" t="n">
        <v>1</v>
      </c>
      <c r="E19" s="113" t="s">
        <v>229</v>
      </c>
      <c r="F19" s="114"/>
      <c r="G19" s="121"/>
      <c r="H19" s="114" t="n">
        <f aca="false">D19*F19</f>
        <v>0</v>
      </c>
      <c r="I19" s="114" t="n">
        <f aca="false">D19*G19</f>
        <v>0</v>
      </c>
      <c r="J19" s="114" t="n">
        <f aca="false">H19+I19</f>
        <v>0</v>
      </c>
      <c r="K19" s="114"/>
    </row>
    <row r="20" customFormat="false" ht="14.25" hidden="false" customHeight="false" outlineLevel="0" collapsed="false">
      <c r="A20" s="123"/>
      <c r="B20" s="120"/>
      <c r="C20" s="115"/>
      <c r="D20" s="112"/>
      <c r="E20" s="113"/>
      <c r="F20" s="114"/>
      <c r="G20" s="121"/>
      <c r="H20" s="114"/>
      <c r="I20" s="114"/>
      <c r="J20" s="114"/>
      <c r="K20" s="114"/>
    </row>
    <row r="21" customFormat="false" ht="28.5" hidden="false" customHeight="false" outlineLevel="0" collapsed="false">
      <c r="A21" s="123" t="s">
        <v>214</v>
      </c>
      <c r="B21" s="111"/>
      <c r="C21" s="124" t="s">
        <v>227</v>
      </c>
      <c r="D21" s="112" t="n">
        <v>4</v>
      </c>
      <c r="E21" s="125" t="s">
        <v>82</v>
      </c>
      <c r="F21" s="114"/>
      <c r="G21" s="114"/>
      <c r="H21" s="114" t="n">
        <f aca="false">D21*F21</f>
        <v>0</v>
      </c>
      <c r="I21" s="114" t="n">
        <f aca="false">D21*G21</f>
        <v>0</v>
      </c>
      <c r="J21" s="114" t="n">
        <f aca="false">H21+I21</f>
        <v>0</v>
      </c>
      <c r="K21" s="114"/>
    </row>
    <row r="22" customFormat="false" ht="15.75" hidden="false" customHeight="false" outlineLevel="0" collapsed="false">
      <c r="A22" s="168"/>
      <c r="B22" s="111"/>
      <c r="C22" s="124"/>
      <c r="D22" s="112"/>
      <c r="E22" s="125"/>
      <c r="F22" s="114"/>
      <c r="G22" s="114"/>
      <c r="H22" s="114"/>
      <c r="I22" s="114"/>
      <c r="J22" s="114"/>
      <c r="K22" s="114"/>
    </row>
    <row r="23" customFormat="false" ht="15.75" hidden="false" customHeight="false" outlineLevel="0" collapsed="false">
      <c r="A23" s="123" t="s">
        <v>216</v>
      </c>
      <c r="B23" s="111"/>
      <c r="C23" s="124" t="s">
        <v>228</v>
      </c>
      <c r="D23" s="112" t="n">
        <v>1</v>
      </c>
      <c r="E23" s="125" t="s">
        <v>229</v>
      </c>
      <c r="F23" s="114"/>
      <c r="G23" s="114"/>
      <c r="H23" s="114" t="n">
        <f aca="false">D23*F23</f>
        <v>0</v>
      </c>
      <c r="I23" s="114" t="n">
        <f aca="false">D23*G23</f>
        <v>0</v>
      </c>
      <c r="J23" s="114" t="n">
        <f aca="false">H23+I23</f>
        <v>0</v>
      </c>
      <c r="K23" s="114"/>
    </row>
    <row r="24" customFormat="false" ht="13.5" hidden="false" customHeight="true" outlineLevel="0" collapsed="false">
      <c r="A24" s="110"/>
      <c r="D24" s="0"/>
    </row>
    <row r="25" s="122" customFormat="true" ht="16.5" hidden="false" customHeight="true" outlineLevel="0" collapsed="false">
      <c r="A25" s="123" t="s">
        <v>218</v>
      </c>
      <c r="B25" s="136"/>
      <c r="C25" s="169" t="s">
        <v>239</v>
      </c>
      <c r="D25" s="112" t="n">
        <v>1</v>
      </c>
      <c r="E25" s="113" t="s">
        <v>229</v>
      </c>
      <c r="F25" s="138"/>
      <c r="G25" s="138"/>
      <c r="H25" s="114" t="n">
        <f aca="false">D25*F25</f>
        <v>0</v>
      </c>
      <c r="I25" s="114" t="n">
        <f aca="false">D25*G25</f>
        <v>0</v>
      </c>
      <c r="J25" s="114" t="n">
        <f aca="false">H25+I25</f>
        <v>0</v>
      </c>
      <c r="K25" s="114"/>
    </row>
    <row r="26" customFormat="false" ht="15" hidden="false" customHeight="false" outlineLevel="0" collapsed="false">
      <c r="D26" s="0"/>
      <c r="H26" s="114"/>
      <c r="I26" s="114"/>
      <c r="J26" s="114"/>
      <c r="K26" s="114"/>
    </row>
    <row r="27" s="122" customFormat="true" ht="15.75" hidden="false" customHeight="false" outlineLevel="0" collapsed="false">
      <c r="A27" s="139"/>
      <c r="B27" s="140"/>
      <c r="C27" s="141" t="s">
        <v>240</v>
      </c>
      <c r="D27" s="142"/>
      <c r="E27" s="143"/>
      <c r="F27" s="144"/>
      <c r="G27" s="145"/>
      <c r="H27" s="146" t="n">
        <f aca="false">SUM(H6:H26)</f>
        <v>0</v>
      </c>
      <c r="I27" s="147" t="n">
        <f aca="false">SUM(I6:I26)</f>
        <v>0</v>
      </c>
      <c r="J27" s="148" t="n">
        <f aca="false">SUM(J6:J26)</f>
        <v>0</v>
      </c>
      <c r="K27" s="114"/>
      <c r="M27" s="149"/>
    </row>
    <row r="28" customFormat="false" ht="15" hidden="false" customHeight="false" outlineLevel="0" collapsed="false">
      <c r="A28" s="120"/>
      <c r="B28" s="150"/>
      <c r="C28" s="151"/>
      <c r="D28" s="108"/>
      <c r="E28" s="152"/>
      <c r="F28" s="153"/>
      <c r="G28" s="153"/>
      <c r="H28" s="114"/>
      <c r="I28" s="114"/>
      <c r="J28" s="114"/>
      <c r="K28" s="114"/>
      <c r="M28" s="149"/>
    </row>
    <row r="29" customFormat="false" ht="15.75" hidden="false" customHeight="false" outlineLevel="0" collapsed="false">
      <c r="A29" s="120"/>
      <c r="B29" s="150"/>
      <c r="C29" s="151"/>
      <c r="D29" s="108"/>
      <c r="E29" s="152"/>
      <c r="F29" s="153"/>
      <c r="G29" s="153"/>
      <c r="H29" s="114"/>
      <c r="I29" s="114"/>
      <c r="J29" s="114"/>
      <c r="K29" s="114"/>
      <c r="M29" s="149"/>
    </row>
    <row r="30" customFormat="false" ht="15.75" hidden="false" customHeight="false" outlineLevel="0" collapsed="false">
      <c r="C30" s="154" t="s">
        <v>241</v>
      </c>
      <c r="D30" s="155" t="n">
        <v>42</v>
      </c>
      <c r="E30" s="156" t="s">
        <v>229</v>
      </c>
    </row>
    <row r="31" s="122" customFormat="true" ht="15" hidden="false" customHeight="false" outlineLevel="0" collapsed="false">
      <c r="A31" s="120"/>
      <c r="B31" s="150"/>
      <c r="C31" s="151"/>
      <c r="D31" s="108"/>
      <c r="E31" s="152"/>
      <c r="F31" s="153"/>
      <c r="G31" s="153"/>
      <c r="H31" s="114"/>
      <c r="I31" s="114"/>
      <c r="J31" s="114"/>
      <c r="K31" s="114"/>
      <c r="M31" s="149"/>
    </row>
    <row r="32" s="122" customFormat="true" ht="15.75" hidden="false" customHeight="false" outlineLevel="0" collapsed="false">
      <c r="A32" s="120"/>
      <c r="B32" s="150"/>
      <c r="C32" s="151"/>
      <c r="D32" s="108"/>
      <c r="E32" s="152"/>
      <c r="F32" s="153"/>
      <c r="G32" s="153"/>
      <c r="H32" s="114"/>
      <c r="I32" s="114"/>
      <c r="J32" s="114"/>
      <c r="K32" s="114"/>
      <c r="M32" s="149"/>
    </row>
    <row r="33" s="166" customFormat="true" ht="15.75" hidden="false" customHeight="false" outlineLevel="0" collapsed="false">
      <c r="A33" s="106"/>
      <c r="B33" s="157"/>
      <c r="C33" s="158" t="s">
        <v>242</v>
      </c>
      <c r="D33" s="159" t="n">
        <f aca="false">D30</f>
        <v>42</v>
      </c>
      <c r="E33" s="160" t="s">
        <v>229</v>
      </c>
      <c r="F33" s="161" t="n">
        <f aca="false">H27</f>
        <v>0</v>
      </c>
      <c r="G33" s="161" t="n">
        <f aca="false">I27</f>
        <v>0</v>
      </c>
      <c r="H33" s="162" t="n">
        <f aca="false">D33*F33</f>
        <v>0</v>
      </c>
      <c r="I33" s="163" t="n">
        <f aca="false">D33*G33</f>
        <v>0</v>
      </c>
      <c r="J33" s="164" t="n">
        <f aca="false">H33+I33</f>
        <v>0</v>
      </c>
      <c r="K33" s="165"/>
      <c r="M33" s="167"/>
    </row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</sheetData>
  <mergeCells count="2">
    <mergeCell ref="A1:J1"/>
    <mergeCell ref="A2:J2"/>
  </mergeCells>
  <printOptions headings="false" gridLines="true" gridLinesSet="true" horizontalCentered="true" verticalCentered="false"/>
  <pageMargins left="0.433333333333333" right="0.196527777777778" top="0.640277777777778" bottom="0.551388888888889" header="0.433333333333333" footer="0.236111111111111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&amp;C&amp;11VILLAMOS KÖLTSÉGVETÉS&amp;R&amp;P/&amp;N  oldal</oddHeader>
    <oddFooter>&amp;C_________________________________________________________________________________________
A kivitelezőnek ellenőrizni kell a mennyiségeket.        
A kiírást a tervrajzokkal és a műszaki leírással együtt kell értelmezni!    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2018-03-06T14:28:58Z</cp:lastPrinted>
  <dcterms:modified xsi:type="dcterms:W3CDTF">2018-05-09T16:05:19Z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